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2"/>
  </bookViews>
  <sheets>
    <sheet name="Лист2" sheetId="1" r:id="rId1"/>
    <sheet name="Лист1" sheetId="2" r:id="rId2"/>
    <sheet name="Лист3" sheetId="3" r:id="rId3"/>
  </sheets>
  <definedNames>
    <definedName name="_xlnm.Print_Area" localSheetId="2">'Лист3'!$A$1:$AP$34</definedName>
  </definedNames>
  <calcPr fullCalcOnLoad="1"/>
</workbook>
</file>

<file path=xl/sharedStrings.xml><?xml version="1.0" encoding="utf-8"?>
<sst xmlns="http://schemas.openxmlformats.org/spreadsheetml/2006/main" count="259" uniqueCount="200">
  <si>
    <t>Всього</t>
  </si>
  <si>
    <t>із них:</t>
  </si>
  <si>
    <t>О П А Л Ю В А Ч І</t>
  </si>
  <si>
    <r>
      <t xml:space="preserve">за основним місцем роботи  </t>
    </r>
    <r>
      <rPr>
        <sz val="12"/>
        <rFont val="Arial Cyr"/>
        <family val="0"/>
      </rPr>
      <t xml:space="preserve"> - </t>
    </r>
    <r>
      <rPr>
        <b/>
        <sz val="12"/>
        <rFont val="Arial Cyr"/>
        <family val="0"/>
      </rPr>
      <t xml:space="preserve">4 </t>
    </r>
    <r>
      <rPr>
        <sz val="12"/>
        <rFont val="Arial Cyr"/>
        <family val="0"/>
      </rPr>
      <t xml:space="preserve">     Зоць, Сухенко, Лепеха, Левченко</t>
    </r>
  </si>
  <si>
    <r>
      <t>за сумісництвом</t>
    </r>
    <r>
      <rPr>
        <sz val="12"/>
        <rFont val="Arial Cyr"/>
        <family val="0"/>
      </rPr>
      <t xml:space="preserve"> - </t>
    </r>
    <r>
      <rPr>
        <b/>
        <sz val="12"/>
        <rFont val="Arial Cyr"/>
        <family val="0"/>
      </rPr>
      <t>3</t>
    </r>
    <r>
      <rPr>
        <sz val="12"/>
        <rFont val="Arial Cyr"/>
        <family val="0"/>
      </rPr>
      <t xml:space="preserve"> Кутчак, Горлач, Іценко</t>
    </r>
  </si>
  <si>
    <r>
      <t>13 опалювачів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Кутчак</t>
    </r>
    <r>
      <rPr>
        <sz val="12"/>
        <rFont val="Arial Cyr"/>
        <family val="0"/>
      </rPr>
      <t xml:space="preserve"> (Більм.), </t>
    </r>
    <r>
      <rPr>
        <b/>
        <sz val="12"/>
        <rFont val="Arial Cyr"/>
        <family val="0"/>
      </rPr>
      <t>Зоць</t>
    </r>
    <r>
      <rPr>
        <sz val="12"/>
        <rFont val="Arial Cyr"/>
        <family val="0"/>
      </rPr>
      <t xml:space="preserve"> (Городня), </t>
    </r>
    <r>
      <rPr>
        <b/>
        <sz val="12"/>
        <rFont val="Arial Cyr"/>
        <family val="0"/>
      </rPr>
      <t>Сухенко</t>
    </r>
    <r>
      <rPr>
        <sz val="12"/>
        <rFont val="Arial Cyr"/>
        <family val="0"/>
      </rPr>
      <t xml:space="preserve"> (Монастир.), </t>
    </r>
    <r>
      <rPr>
        <b/>
        <sz val="12"/>
        <rFont val="Arial Cyr"/>
        <family val="0"/>
      </rPr>
      <t>Лепеха</t>
    </r>
    <r>
      <rPr>
        <sz val="12"/>
        <rFont val="Arial Cyr"/>
        <family val="0"/>
      </rPr>
      <t xml:space="preserve"> (Ольш), </t>
    </r>
    <r>
      <rPr>
        <b/>
        <sz val="12"/>
        <rFont val="Arial Cyr"/>
        <family val="0"/>
      </rPr>
      <t>Горлач</t>
    </r>
    <r>
      <rPr>
        <sz val="12"/>
        <rFont val="Arial Cyr"/>
        <family val="0"/>
      </rPr>
      <t xml:space="preserve"> (Припутні), </t>
    </r>
    <r>
      <rPr>
        <b/>
        <sz val="12"/>
        <rFont val="Arial Cyr"/>
        <family val="0"/>
      </rPr>
      <t>Іценко</t>
    </r>
    <r>
      <rPr>
        <sz val="12"/>
        <rFont val="Arial Cyr"/>
        <family val="0"/>
      </rPr>
      <t xml:space="preserve"> (Щур.), </t>
    </r>
    <r>
      <rPr>
        <b/>
        <sz val="12"/>
        <rFont val="Arial Cyr"/>
        <family val="0"/>
      </rPr>
      <t>Левченко</t>
    </r>
    <r>
      <rPr>
        <sz val="12"/>
        <rFont val="Arial Cyr"/>
        <family val="0"/>
      </rPr>
      <t xml:space="preserve">(Рожн.), </t>
    </r>
    <r>
      <rPr>
        <b/>
        <sz val="12"/>
        <rFont val="Arial Cyr"/>
        <family val="0"/>
      </rPr>
      <t>Шульга</t>
    </r>
    <r>
      <rPr>
        <sz val="12"/>
        <rFont val="Arial Cyr"/>
        <family val="0"/>
      </rPr>
      <t xml:space="preserve"> (Буди), </t>
    </r>
    <r>
      <rPr>
        <b/>
        <sz val="12"/>
        <rFont val="Arial Cyr"/>
        <family val="0"/>
      </rPr>
      <t>Гриб</t>
    </r>
    <r>
      <rPr>
        <sz val="12"/>
        <rFont val="Arial Cyr"/>
        <family val="0"/>
      </rPr>
      <t xml:space="preserve">(Гмирян), </t>
    </r>
    <r>
      <rPr>
        <b/>
        <sz val="12"/>
        <rFont val="Arial Cyr"/>
        <family val="0"/>
      </rPr>
      <t>Манжула</t>
    </r>
    <r>
      <rPr>
        <sz val="12"/>
        <rFont val="Arial Cyr"/>
        <family val="0"/>
      </rPr>
      <t xml:space="preserve">(Дорог), </t>
    </r>
    <r>
      <rPr>
        <b/>
        <sz val="12"/>
        <rFont val="Arial Cyr"/>
        <family val="0"/>
      </rPr>
      <t>Горобей</t>
    </r>
    <r>
      <rPr>
        <sz val="12"/>
        <rFont val="Arial Cyr"/>
        <family val="0"/>
      </rPr>
      <t xml:space="preserve"> (Івангород), </t>
    </r>
    <r>
      <rPr>
        <b/>
        <sz val="12"/>
        <rFont val="Arial Cyr"/>
        <family val="0"/>
      </rPr>
      <t>Яцела</t>
    </r>
    <r>
      <rPr>
        <sz val="12"/>
        <rFont val="Arial Cyr"/>
        <family val="0"/>
      </rPr>
      <t xml:space="preserve"> (Іржав), </t>
    </r>
    <r>
      <rPr>
        <b/>
        <sz val="12"/>
        <rFont val="Arial Cyr"/>
        <family val="0"/>
      </rPr>
      <t>Мостова</t>
    </r>
    <r>
      <rPr>
        <sz val="12"/>
        <rFont val="Arial Cyr"/>
        <family val="0"/>
      </rPr>
      <t>(Хаєнкі)</t>
    </r>
  </si>
  <si>
    <t>ЗАТВЕРДЖЕНО</t>
  </si>
  <si>
    <t>Наказ Міністерства  фінансів  України</t>
  </si>
  <si>
    <t>від 28 січня 2002року № 57</t>
  </si>
  <si>
    <t>(у редакції наказу Міністерства фінансів України</t>
  </si>
  <si>
    <t>від 26 листопада 2012 року №1220)</t>
  </si>
  <si>
    <t>від 26 листопада 2012 року № 1220)</t>
  </si>
  <si>
    <t xml:space="preserve">        ТИПОВИЙ ШТАТНИЙ РОЗПИС  </t>
  </si>
  <si>
    <t>ЗАТВЕРДЖУЮ</t>
  </si>
  <si>
    <t xml:space="preserve">               на   2020 рік </t>
  </si>
  <si>
    <t>штат  у кількості 134 штатних одиниць</t>
  </si>
  <si>
    <t>Ічнянська міська  рада</t>
  </si>
  <si>
    <t xml:space="preserve">З місячним фондом заробітної плати 1 050 595,00 грн.                                                                                                                                                                                                                             </t>
  </si>
  <si>
    <t>(Один мільйон п'ятдесят тисяч п'ятсот дев'яносто п'ять грн. 00 коп.)</t>
  </si>
  <si>
    <t>Код ЄДРПОУ 04061748</t>
  </si>
  <si>
    <t>Міський голова</t>
  </si>
  <si>
    <t>( посада )</t>
  </si>
  <si>
    <t>О.В. Бутурлим</t>
  </si>
  <si>
    <t xml:space="preserve">(підпис керівника)   </t>
  </si>
  <si>
    <t>(ініціали і призвище)</t>
  </si>
  <si>
    <t>29 грудня 2020 р.</t>
  </si>
  <si>
    <t>(число,місяць,рік)</t>
  </si>
  <si>
    <t>М.П.</t>
  </si>
  <si>
    <t xml:space="preserve">         </t>
  </si>
  <si>
    <t>Вступає в дію з 29 грудня 2020 року</t>
  </si>
  <si>
    <t>№</t>
  </si>
  <si>
    <t xml:space="preserve">Назва структурного </t>
  </si>
  <si>
    <t>К-сть</t>
  </si>
  <si>
    <t>Посадовий</t>
  </si>
  <si>
    <t>Надбавки</t>
  </si>
  <si>
    <t>Надбавка за високі досягнення у праці або за виконання особливо важливої роботи (Пост.268)</t>
  </si>
  <si>
    <t>Ненорм.</t>
  </si>
  <si>
    <t>Класність</t>
  </si>
  <si>
    <t xml:space="preserve">Доплати </t>
  </si>
  <si>
    <t>Фонд</t>
  </si>
  <si>
    <t>п/п</t>
  </si>
  <si>
    <t>підрозділу та посад</t>
  </si>
  <si>
    <t>штатних</t>
  </si>
  <si>
    <t>оклад</t>
  </si>
  <si>
    <t>Ранг</t>
  </si>
  <si>
    <t>Вислуга років</t>
  </si>
  <si>
    <t>10% за військ.обл.</t>
  </si>
  <si>
    <t>заробітної</t>
  </si>
  <si>
    <t>одиниць</t>
  </si>
  <si>
    <t>(грн.)</t>
  </si>
  <si>
    <t xml:space="preserve">плати на </t>
  </si>
  <si>
    <t>плати на</t>
  </si>
  <si>
    <t>місяць</t>
  </si>
  <si>
    <t xml:space="preserve">2019 рік </t>
  </si>
  <si>
    <t>Міський  голова</t>
  </si>
  <si>
    <t>Перший заступник міського голови з питань діяльності виконавчих органів</t>
  </si>
  <si>
    <t>Заступник міського голови з питань діяльності виконавчих органів ради</t>
  </si>
  <si>
    <t>Секретар ради</t>
  </si>
  <si>
    <t>Керуючий справами виконавчого комітету</t>
  </si>
  <si>
    <t>Староста Андріївського старостинського округу</t>
  </si>
  <si>
    <t>Староста Бакаївського старостинського округу</t>
  </si>
  <si>
    <t>Староста Більмачівського старостинського округу</t>
  </si>
  <si>
    <t>Староста Будянського старостинського округу</t>
  </si>
  <si>
    <t>Староста Бурімського старостинського округу</t>
  </si>
  <si>
    <t>Староста  Гмирянського старостинського округу</t>
  </si>
  <si>
    <t>Староста Городнянського старостинського округу</t>
  </si>
  <si>
    <t>Староста Гужівського старостинського округу</t>
  </si>
  <si>
    <t>Староста  Дорогинського старостинського округу</t>
  </si>
  <si>
    <t>Староста Заудайського старостинського округу</t>
  </si>
  <si>
    <t>Староста Івангородського старостинського округу</t>
  </si>
  <si>
    <t>Староста Іржавецького старостинського округу</t>
  </si>
  <si>
    <t>Староста Крупичпільського старостинського округу</t>
  </si>
  <si>
    <t>Староста  Монастирищенського старостинського округу</t>
  </si>
  <si>
    <t>Староста Ольшанського старостинського округу</t>
  </si>
  <si>
    <t>Староста Припутнівського старостинського округу</t>
  </si>
  <si>
    <t>Староста Сезьківського старостинського округу</t>
  </si>
  <si>
    <t>Староста Ступаківського старостинського округу</t>
  </si>
  <si>
    <t>Староста Хаєнківського старостинського округу</t>
  </si>
  <si>
    <t>Староста Щурівського старостинського округу</t>
  </si>
  <si>
    <t>Головний бухгалтер відділу бухгалтерського обліку та звітності</t>
  </si>
  <si>
    <t>Головний спеціаліст відділу бухгалтерського обліку та звітності</t>
  </si>
  <si>
    <t>Начальник фінансового відділу</t>
  </si>
  <si>
    <t xml:space="preserve">Головний спеціаліст фінансового відділу </t>
  </si>
  <si>
    <t>Головний спеціаліст фінансового відділу</t>
  </si>
  <si>
    <t>Начальник юридичного відділу</t>
  </si>
  <si>
    <t>Головний спеціаліст юридичного відділу</t>
  </si>
  <si>
    <t>Провідний спеціаліст юридичного відділу</t>
  </si>
  <si>
    <t>Начальник служби у справах дітей</t>
  </si>
  <si>
    <t>Головний спеціаліст служби у справах дітей</t>
  </si>
  <si>
    <t>Начальник організаційного відділу</t>
  </si>
  <si>
    <t>Головний спеціаліст з кадрових питань організаційного відділу</t>
  </si>
  <si>
    <t>Головний спаціаліст організаційного відділу</t>
  </si>
  <si>
    <t>Провідний спеціаліст організаційного відділу (звернення громадян)</t>
  </si>
  <si>
    <t>Спеціаліст І категорії (з компютерного та програмного забезпечення) організаційного відділу</t>
  </si>
  <si>
    <t>Діловод організаційного відділу Ічнянської міської ради ( с.Андріївка)</t>
  </si>
  <si>
    <t>Діловод організаційного відділу Ічнянської міської ради (с.Бакаївка)</t>
  </si>
  <si>
    <t>Діловод організаційного відділу Ічнянської міської ради (с. Більмачівка)</t>
  </si>
  <si>
    <t>Діловод сіл Бурімка, Безбородьків, Шиловичі</t>
  </si>
  <si>
    <t>Діловод організаційного відділу Ічнянської міської ради (с.Гмирянка)</t>
  </si>
  <si>
    <t>Діловод організаційного відділу Ічнянської міської ради (с. Городня)</t>
  </si>
  <si>
    <t>Діловод організаційного відділу Ічнянської міської ради (с. Гужівка)</t>
  </si>
  <si>
    <t>Діловод організаційного відділу Ічнянської міської ради (с. Івангород)</t>
  </si>
  <si>
    <t>Діловод організаційного відділу Ічнянської міської ради (с. Іржавець)</t>
  </si>
  <si>
    <t>Діловод організаційного відділу Ічнянської міської ради (с. Крупичполе)</t>
  </si>
  <si>
    <t>Діловод організаційного відділу Ічнянської міської ради (с.Монастирище)</t>
  </si>
  <si>
    <t>Діловод організаційного відділу Ічнянської міської ради (с.Припутні)</t>
  </si>
  <si>
    <t>Діловод організаційного відділу Ічнянської міської ради (с. Ступаківка)</t>
  </si>
  <si>
    <t>Діловод організаційного відділу Ічнянської міської ради (с. Щурівка)</t>
  </si>
  <si>
    <t>Діловод організаційного відділу Ічнянської міської ради (с.Ольшана)</t>
  </si>
  <si>
    <t>Діловод організаційного відділу Ічнянської міської ради</t>
  </si>
  <si>
    <t>Діловод організаційного відділу Ічнянської міської ради (с.Дорогинка)</t>
  </si>
  <si>
    <t>Діловод організаційного відділу Ічнянської міської ради (с.Хаєнкі)</t>
  </si>
  <si>
    <t>Діловод організаційного відділу Ічнянської міської ради (с.Заудайка)</t>
  </si>
  <si>
    <t xml:space="preserve">Діловод організаційного відділу Ічнянської міської ради (с.Сезьки) </t>
  </si>
  <si>
    <t>Прибиральник службових приміщень організаційного відділу Ічнянської міської ради</t>
  </si>
  <si>
    <t>Прибиральник службових приміщень організаційного відділу Ічнянської міської ради (с.Крупичполе)</t>
  </si>
  <si>
    <t>Прибиральник службових приміщеньорганізаційного відділу Ічнянської міської ради (с.Ступаківка)</t>
  </si>
  <si>
    <t>Прибиральник службових приміщень організаційного відділу Ічнянської міської ради (с. Гмирянка)</t>
  </si>
  <si>
    <t>Прибиральник службових приміщень організаційного відділу Ічнянської міської ради (с.Монастирище)</t>
  </si>
  <si>
    <t>Прибиральник службових приміщень організаційного відділу Ічнянської міської ради (с.Буди)</t>
  </si>
  <si>
    <t>Прибиральник службових приміщень організаційного відділу Ічнянської міської ради(с.Заудайка)</t>
  </si>
  <si>
    <t>Прибиральник службових приміщень організаційного відділу Ічнянської міської ради (с. Дорогинка)</t>
  </si>
  <si>
    <t>Прибиральник службових приміщень організаційного відділу Ічнянської міської ради (с. Хаєнки)</t>
  </si>
  <si>
    <t>Прибиральник службових приміщень організаційного відділу Ічнянської міської ради (с. Щурівка)</t>
  </si>
  <si>
    <t>Прибиральник службових приміщень організаційного відділу Ічнянської міської ради (с. Андріївка)</t>
  </si>
  <si>
    <t>Прибиральник службових приміщень організаційного відділу Ічнянської міської ради (с.Гужівка)</t>
  </si>
  <si>
    <t>Прибиральник службових приміщень організаційного відділу Ічнянської міської ради (с.Бакаївка)</t>
  </si>
  <si>
    <t>Прибиральник службових приміщень організаційного відділу Ічнянської міської ради (с. Припутні)</t>
  </si>
  <si>
    <t>Прибиральник службових приміщень організаційного відділу Ічнянської міської ради (с. Івангород)</t>
  </si>
  <si>
    <t>Прибиральник службових приміщень організаційного відділу Ічнянської міської ради (с. Більмачівка)</t>
  </si>
  <si>
    <t>Прибиральник службових приміщень організаційного відділу Ічнянської міської ради (с. Бурімка)</t>
  </si>
  <si>
    <t>Прибиральник службових приміщень організаційного відділу Ічнянської міської ради (с. Городня)</t>
  </si>
  <si>
    <t>Прибиральник службових приміщень організаційного відділу Ічнянської міської ради (с.Ольшана)</t>
  </si>
  <si>
    <t>Прибиральник службових приміщень організаційного відділу Ічнянської міської ради (с.Сезьки)</t>
  </si>
  <si>
    <t>Прибиральник службових приміщень організаційного відділу Ічнянської міської ради (с.Іржавець)</t>
  </si>
  <si>
    <t>Водій організаційного відділу Ічнянської міської ради</t>
  </si>
  <si>
    <t xml:space="preserve">   </t>
  </si>
  <si>
    <t>Опалювач організаційного відділу Ічнянської міської ради (с.Гмирянка)</t>
  </si>
  <si>
    <t>Опалювач організаційного відділу Ічнянської міської ради (с.Монастирище)</t>
  </si>
  <si>
    <t>Опалювач організаційного відділу Ічнянської міської ради (с.Буди)</t>
  </si>
  <si>
    <t>Опалювач організаційного відділу Ічнянської міської ради (с. Дорогинка)</t>
  </si>
  <si>
    <t>Опалювач організаційного відділу Ічнянської міської ради (с.Хаєнки)</t>
  </si>
  <si>
    <t>Опалювач організаційного відділу Ічнянської міської ради (с.Щурівка)</t>
  </si>
  <si>
    <t>Опалювач організаційного відділу Ічнянської міської ради (с.Припутні)</t>
  </si>
  <si>
    <t>Опалювач організаційного відділу Ічнянської міської ради (с. с.Івангрод)</t>
  </si>
  <si>
    <t>Опалювач організаційного відділу Ічнянської міської ради (с. Городня)</t>
  </si>
  <si>
    <t>Опалювач організаційного відділу Ічнянської міської ради (с. Ольшана)</t>
  </si>
  <si>
    <t>Опалювач організаційного відділу Ічнянської міської ради (с. Сезьки)</t>
  </si>
  <si>
    <t>Опалювач організаційного відділу Ічнянської міської ради</t>
  </si>
  <si>
    <t>Охоронник-опалювач організаційного відділу Ічнянської міської ради</t>
  </si>
  <si>
    <t>Начальник відділу житлово-комунального господарства, комунальної власності та благоустрою</t>
  </si>
  <si>
    <t>Провідний спеціаліст відділу житлово-комунального господарства, комунальної власності та благоустрою</t>
  </si>
  <si>
    <t>Спеціаліст І категорії відділу житлово-комунального господарства, комунальної власності та благоустрою</t>
  </si>
  <si>
    <t>Провідний спеціаліст з питань надзвичайних ситуацій</t>
  </si>
  <si>
    <t>Начальник відділу земельних ресурсів</t>
  </si>
  <si>
    <t>Провідний спеціаліст (архітектурно-будівельного контролю)</t>
  </si>
  <si>
    <t>Начальник сектору економічного розвитку та інвестицій</t>
  </si>
  <si>
    <t>Спеціаліст І категорії сектору економічного розвитку та інвестицій</t>
  </si>
  <si>
    <t>Начальник відділу культури і туризму</t>
  </si>
  <si>
    <t xml:space="preserve">Головний спеціаліст відділу культури і туризму </t>
  </si>
  <si>
    <t>Спеціаліст І категорії відділу культури і туризму</t>
  </si>
  <si>
    <t>Начальник відділу освіти</t>
  </si>
  <si>
    <t>Головний спеціаліст відділу освіти</t>
  </si>
  <si>
    <t>Провідний спеціаліст відділу освіти</t>
  </si>
  <si>
    <t>Начальник сектору молоді та спорту</t>
  </si>
  <si>
    <t>Головний спеціаліст сектору молоді та спорту</t>
  </si>
  <si>
    <t>Начальник фінансового управління</t>
  </si>
  <si>
    <t>Головний спеціаліст фінансового управління</t>
  </si>
  <si>
    <t>Начальник відділу "Центр надання адміністративних послуг"</t>
  </si>
  <si>
    <t>Адміністратор відділу "Центр надання адміністративних послуг"</t>
  </si>
  <si>
    <t xml:space="preserve">Державний реєстратор  відділу "Центр надання адміністративних послуг" </t>
  </si>
  <si>
    <t>Начальник інформаційного відділу</t>
  </si>
  <si>
    <t>Головний спеціаліст інформаційного відділу</t>
  </si>
  <si>
    <t>Провідний спеціаліст інформаційного відділу</t>
  </si>
  <si>
    <t>Завідувач сектору соціального захисту населення</t>
  </si>
  <si>
    <t>Головний спеціаліст сектору соціального захисту населення</t>
  </si>
  <si>
    <t xml:space="preserve">                                               О.В. Бутурлим</t>
  </si>
  <si>
    <t xml:space="preserve"> </t>
  </si>
  <si>
    <t>Головний бухгалтер</t>
  </si>
  <si>
    <t>Головний спеціаліст відділу земельних ресурсів</t>
  </si>
  <si>
    <t>Спеціаліст І категорії- землевпорядник відділу земельних ресурсів</t>
  </si>
  <si>
    <t>Спеціаліст ІІ категорії- землевпорядник відділу земельних ресурсів</t>
  </si>
  <si>
    <t>Спеціаліст - землевпорядник відділу земельних ресурсів</t>
  </si>
  <si>
    <t xml:space="preserve">              С.М.Радченко</t>
  </si>
  <si>
    <t xml:space="preserve">Доплата </t>
  </si>
  <si>
    <t>Складність і напруженість в роботі 50%</t>
  </si>
  <si>
    <r>
      <t xml:space="preserve"> </t>
    </r>
    <r>
      <rPr>
        <b/>
        <sz val="14"/>
        <rFont val="Times New Roman"/>
        <family val="1"/>
      </rPr>
      <t xml:space="preserve">на   2021 рік </t>
    </r>
  </si>
  <si>
    <t xml:space="preserve">       Iчнянська міська  рада </t>
  </si>
  <si>
    <t xml:space="preserve"> код ЄДРПОУ 04061748</t>
  </si>
  <si>
    <t xml:space="preserve">                                                </t>
  </si>
  <si>
    <t>С.М.Радченко</t>
  </si>
  <si>
    <t>Міський голова    ________________О.В. Бутурлим</t>
  </si>
  <si>
    <t>Фонд заробітної плати за 2020 р.  (грн.)</t>
  </si>
  <si>
    <r>
      <t xml:space="preserve">штат  у кількості </t>
    </r>
    <r>
      <rPr>
        <b/>
        <sz val="18"/>
        <rFont val="Times New Roman"/>
        <family val="1"/>
      </rPr>
      <t xml:space="preserve">128,25 </t>
    </r>
    <r>
      <rPr>
        <sz val="18"/>
        <rFont val="Times New Roman"/>
        <family val="1"/>
      </rPr>
      <t>ш</t>
    </r>
    <r>
      <rPr>
        <sz val="16"/>
        <rFont val="Times New Roman"/>
        <family val="1"/>
      </rPr>
      <t>татних одиниць</t>
    </r>
  </si>
  <si>
    <t>17 грудня  2021 р.</t>
  </si>
  <si>
    <t xml:space="preserve">Вступає в дію з 21 грудня 2021 року </t>
  </si>
  <si>
    <r>
      <t xml:space="preserve">З місячним фондом заробітної плати </t>
    </r>
    <r>
      <rPr>
        <b/>
        <sz val="18"/>
        <rFont val="Times New Roman"/>
        <family val="1"/>
      </rPr>
      <t xml:space="preserve">1 192 864, 46 </t>
    </r>
    <r>
      <rPr>
        <sz val="16"/>
        <rFont val="Times New Roman"/>
        <family val="1"/>
      </rPr>
      <t xml:space="preserve">грн.                                                                                                                                                                                                                             </t>
    </r>
  </si>
  <si>
    <t>(Один мільйон сто дев'яносто дві тисячі вісімсот шістдесят чотири грн. 46 коп.)</t>
  </si>
  <si>
    <t>……..</t>
  </si>
  <si>
    <t xml:space="preserve">                 ВИТЯГ з ТИПОВОГО ШТАТНОГО РОЗПИСУ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</si>
</sst>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9"/>
      <name val="Arial Cyr"/>
      <family val="2"/>
    </font>
    <font>
      <sz val="14"/>
      <name val="Arial Cyr"/>
      <family val="2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9" fontId="9" fillId="0" borderId="16" xfId="0" applyNumberFormat="1" applyFont="1" applyBorder="1" applyAlignment="1">
      <alignment/>
    </xf>
    <xf numFmtId="9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0" xfId="0" applyFont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9" fontId="9" fillId="0" borderId="21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right"/>
    </xf>
    <xf numFmtId="0" fontId="9" fillId="0" borderId="29" xfId="0" applyFont="1" applyBorder="1" applyAlignment="1">
      <alignment/>
    </xf>
    <xf numFmtId="2" fontId="9" fillId="0" borderId="29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30" xfId="0" applyFont="1" applyBorder="1" applyAlignment="1">
      <alignment horizontal="right"/>
    </xf>
    <xf numFmtId="0" fontId="9" fillId="0" borderId="1" xfId="0" applyFont="1" applyBorder="1" applyAlignment="1">
      <alignment/>
    </xf>
    <xf numFmtId="2" fontId="9" fillId="0" borderId="1" xfId="0" applyNumberFormat="1" applyFont="1" applyFill="1" applyBorder="1" applyAlignment="1">
      <alignment/>
    </xf>
    <xf numFmtId="2" fontId="9" fillId="0" borderId="1" xfId="0" applyNumberFormat="1" applyFont="1" applyBorder="1" applyAlignment="1">
      <alignment/>
    </xf>
    <xf numFmtId="44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/>
    </xf>
    <xf numFmtId="2" fontId="6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9" fillId="0" borderId="29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2" fontId="9" fillId="0" borderId="0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17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0" fontId="6" fillId="0" borderId="26" xfId="0" applyFont="1" applyBorder="1" applyAlignment="1">
      <alignment/>
    </xf>
    <xf numFmtId="2" fontId="9" fillId="0" borderId="26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0" fontId="6" fillId="0" borderId="22" xfId="0" applyFont="1" applyBorder="1" applyAlignment="1">
      <alignment/>
    </xf>
    <xf numFmtId="2" fontId="6" fillId="0" borderId="23" xfId="0" applyNumberFormat="1" applyFont="1" applyBorder="1" applyAlignment="1">
      <alignment/>
    </xf>
    <xf numFmtId="2" fontId="9" fillId="0" borderId="23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2" fontId="9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29" xfId="0" applyFont="1" applyBorder="1" applyAlignment="1">
      <alignment/>
    </xf>
    <xf numFmtId="2" fontId="17" fillId="0" borderId="29" xfId="0" applyNumberFormat="1" applyFont="1" applyFill="1" applyBorder="1" applyAlignment="1">
      <alignment/>
    </xf>
    <xf numFmtId="2" fontId="17" fillId="0" borderId="29" xfId="0" applyNumberFormat="1" applyFont="1" applyBorder="1" applyAlignment="1">
      <alignment/>
    </xf>
    <xf numFmtId="0" fontId="17" fillId="0" borderId="1" xfId="0" applyFont="1" applyBorder="1" applyAlignment="1">
      <alignment wrapText="1"/>
    </xf>
    <xf numFmtId="9" fontId="12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9" fontId="12" fillId="0" borderId="16" xfId="0" applyNumberFormat="1" applyFont="1" applyBorder="1" applyAlignment="1">
      <alignment/>
    </xf>
    <xf numFmtId="9" fontId="12" fillId="0" borderId="17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8" xfId="0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0" fontId="12" fillId="0" borderId="30" xfId="0" applyFont="1" applyBorder="1" applyAlignment="1">
      <alignment horizontal="right"/>
    </xf>
    <xf numFmtId="0" fontId="12" fillId="0" borderId="1" xfId="0" applyFont="1" applyBorder="1" applyAlignment="1">
      <alignment/>
    </xf>
    <xf numFmtId="2" fontId="12" fillId="0" borderId="23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/>
    </xf>
    <xf numFmtId="2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29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0" fontId="8" fillId="0" borderId="22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1" fillId="0" borderId="25" xfId="0" applyFont="1" applyBorder="1" applyAlignment="1">
      <alignment/>
    </xf>
    <xf numFmtId="2" fontId="12" fillId="0" borderId="31" xfId="0" applyNumberFormat="1" applyFont="1" applyBorder="1" applyAlignment="1">
      <alignment/>
    </xf>
    <xf numFmtId="2" fontId="12" fillId="0" borderId="32" xfId="0" applyNumberFormat="1" applyFont="1" applyBorder="1" applyAlignment="1">
      <alignment/>
    </xf>
    <xf numFmtId="0" fontId="12" fillId="0" borderId="33" xfId="0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12" xfId="0" applyFont="1" applyBorder="1" applyAlignment="1">
      <alignment horizontal="right"/>
    </xf>
    <xf numFmtId="2" fontId="12" fillId="0" borderId="18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9" xfId="0" applyNumberFormat="1" applyFont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23" xfId="0" applyFont="1" applyBorder="1" applyAlignment="1">
      <alignment wrapText="1"/>
    </xf>
    <xf numFmtId="9" fontId="9" fillId="0" borderId="17" xfId="0" applyNumberFormat="1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2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6" xfId="0" applyBorder="1" applyAlignment="1">
      <alignment wrapText="1"/>
    </xf>
    <xf numFmtId="0" fontId="12" fillId="0" borderId="7" xfId="0" applyFont="1" applyBorder="1" applyAlignment="1">
      <alignment horizontal="left" wrapText="1"/>
    </xf>
    <xf numFmtId="0" fontId="12" fillId="0" borderId="14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9" fontId="12" fillId="0" borderId="17" xfId="0" applyNumberFormat="1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8" fillId="0" borderId="0" xfId="0" applyNumberFormat="1" applyFont="1" applyAlignment="1">
      <alignment wrapText="1"/>
    </xf>
    <xf numFmtId="0" fontId="16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11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89"/>
  <sheetViews>
    <sheetView view="pageBreakPreview" zoomScale="75" zoomScaleSheetLayoutView="75" workbookViewId="0" topLeftCell="A4">
      <selection activeCell="A4" sqref="A1:IV16384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2.125" style="92" customWidth="1"/>
    <col min="4" max="4" width="42.375" style="15" customWidth="1"/>
    <col min="5" max="5" width="9.375" style="0" customWidth="1"/>
    <col min="6" max="6" width="14.75390625" style="0" customWidth="1"/>
    <col min="7" max="7" width="17.625" style="0" customWidth="1"/>
    <col min="8" max="8" width="16.125" style="0" customWidth="1"/>
    <col min="9" max="9" width="18.125" style="0" customWidth="1"/>
    <col min="10" max="10" width="10.625" style="0" customWidth="1"/>
    <col min="11" max="11" width="11.75390625" style="0" customWidth="1"/>
    <col min="12" max="12" width="9.25390625" style="0" customWidth="1"/>
    <col min="13" max="13" width="11.00390625" style="0" customWidth="1"/>
    <col min="14" max="14" width="7.375" style="0" customWidth="1"/>
    <col min="15" max="15" width="10.75390625" style="0" customWidth="1"/>
    <col min="16" max="16" width="16.125" style="0" customWidth="1"/>
    <col min="17" max="17" width="17.00390625" style="0" customWidth="1"/>
    <col min="18" max="18" width="9.75390625" style="0" customWidth="1"/>
    <col min="20" max="20" width="4.875" style="0" customWidth="1"/>
    <col min="21" max="21" width="11.00390625" style="0" customWidth="1"/>
    <col min="22" max="22" width="6.75390625" style="0" customWidth="1"/>
    <col min="23" max="23" width="8.875" style="0" customWidth="1"/>
    <col min="24" max="24" width="7.875" style="0" customWidth="1"/>
    <col min="25" max="25" width="6.75390625" style="0" customWidth="1"/>
    <col min="27" max="27" width="6.125" style="0" customWidth="1"/>
    <col min="28" max="29" width="5.00390625" style="0" customWidth="1"/>
    <col min="30" max="30" width="8.00390625" style="0" customWidth="1"/>
    <col min="31" max="31" width="7.875" style="0" customWidth="1"/>
    <col min="32" max="32" width="7.75390625" style="0" hidden="1" customWidth="1"/>
    <col min="33" max="33" width="5.875" style="0" customWidth="1"/>
    <col min="34" max="34" width="6.75390625" style="0" customWidth="1"/>
    <col min="35" max="35" width="7.25390625" style="0" customWidth="1"/>
    <col min="36" max="36" width="7.75390625" style="0" customWidth="1"/>
    <col min="37" max="37" width="5.00390625" style="0" customWidth="1"/>
    <col min="38" max="38" width="5.75390625" style="0" customWidth="1"/>
    <col min="39" max="39" width="6.75390625" style="0" customWidth="1"/>
    <col min="40" max="40" width="7.625" style="0" customWidth="1"/>
    <col min="41" max="41" width="5.375" style="0" customWidth="1"/>
    <col min="42" max="42" width="4.875" style="0" customWidth="1"/>
    <col min="43" max="43" width="3.75390625" style="0" customWidth="1"/>
    <col min="44" max="44" width="5.875" style="0" customWidth="1"/>
    <col min="45" max="45" width="0.6171875" style="0" hidden="1" customWidth="1"/>
    <col min="46" max="74" width="9.125" style="0" hidden="1" customWidth="1"/>
    <col min="78" max="78" width="0.74609375" style="0" customWidth="1"/>
    <col min="79" max="85" width="9.125" style="0" hidden="1" customWidth="1"/>
  </cols>
  <sheetData>
    <row r="1" spans="2:63" ht="15">
      <c r="B1" s="3"/>
      <c r="C1" s="3"/>
      <c r="D1" s="3"/>
      <c r="E1" s="3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2:63" ht="15">
      <c r="B2" s="3"/>
      <c r="C2" s="3"/>
      <c r="D2" s="3"/>
      <c r="E2" s="3" t="s">
        <v>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5">
      <c r="B3" s="3"/>
      <c r="C3" s="3"/>
      <c r="D3" s="3"/>
      <c r="E3" s="3" t="s">
        <v>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2:63" ht="17.25" customHeight="1">
      <c r="B4" s="3"/>
      <c r="C4" s="3"/>
      <c r="D4" s="3"/>
      <c r="E4" s="3" t="s">
        <v>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2:63" ht="12.75" customHeight="1" hidden="1">
      <c r="B5" s="3"/>
      <c r="C5" s="3"/>
      <c r="D5" s="3"/>
      <c r="E5" s="3" t="s">
        <v>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2.7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2:63" ht="12.7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2:63" ht="12.7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2:63" ht="12.75" customHeight="1" hidden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2:63" ht="12.75" customHeight="1">
      <c r="B10" s="3"/>
      <c r="C10" s="3"/>
      <c r="D10" s="3"/>
      <c r="E10" s="3" t="s">
        <v>11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2:63" ht="15.75">
      <c r="B11" s="3"/>
      <c r="C11" s="3"/>
      <c r="D11" s="7" t="s">
        <v>12</v>
      </c>
      <c r="E11" s="8"/>
      <c r="F11" s="9"/>
      <c r="G11" s="3"/>
      <c r="H11" s="3"/>
      <c r="I11" s="3"/>
      <c r="J11" s="3"/>
      <c r="K11" s="3"/>
      <c r="L11" s="3" t="s">
        <v>13</v>
      </c>
      <c r="M11" s="3"/>
      <c r="N11" s="3"/>
      <c r="O11" s="3"/>
      <c r="P11" s="3"/>
      <c r="Q11" s="3"/>
      <c r="R11" s="3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2:63" ht="15.75">
      <c r="B12" s="3"/>
      <c r="C12" s="3"/>
      <c r="D12" s="10" t="s">
        <v>14</v>
      </c>
      <c r="E12" s="3"/>
      <c r="F12" s="3"/>
      <c r="G12" s="3"/>
      <c r="H12" s="3"/>
      <c r="I12" s="3"/>
      <c r="J12" s="3"/>
      <c r="K12" s="3" t="s">
        <v>15</v>
      </c>
      <c r="L12" s="3"/>
      <c r="M12" s="3"/>
      <c r="N12" s="3"/>
      <c r="O12" s="3"/>
      <c r="P12" s="3"/>
      <c r="Q12" s="3"/>
      <c r="R12" s="3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2:63" ht="14.25" customHeight="1">
      <c r="B13" s="3"/>
      <c r="C13" s="3"/>
      <c r="D13" s="11" t="s">
        <v>16</v>
      </c>
      <c r="E13" s="3"/>
      <c r="F13" s="3"/>
      <c r="G13" s="3"/>
      <c r="H13" s="3"/>
      <c r="I13" s="3"/>
      <c r="J13" s="3"/>
      <c r="K13" s="3" t="s">
        <v>17</v>
      </c>
      <c r="L13" s="3"/>
      <c r="M13" s="3"/>
      <c r="N13" s="3"/>
      <c r="O13" s="3"/>
      <c r="P13" s="3"/>
      <c r="Q13" s="3"/>
      <c r="R13" s="3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2"/>
      <c r="AE13" s="12"/>
      <c r="AF13" s="12"/>
      <c r="AG13" s="12"/>
      <c r="AH13" s="12"/>
      <c r="AI13" s="12"/>
      <c r="AJ13" s="12"/>
      <c r="AK13" s="12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2:63" ht="14.25" customHeight="1">
      <c r="B14" s="3"/>
      <c r="C14" s="3"/>
      <c r="D14" s="11"/>
      <c r="E14" s="3"/>
      <c r="F14" s="3"/>
      <c r="G14" s="3"/>
      <c r="H14" s="3"/>
      <c r="I14" s="3"/>
      <c r="J14" s="3"/>
      <c r="K14" s="178" t="s">
        <v>18</v>
      </c>
      <c r="L14" s="178"/>
      <c r="M14" s="178"/>
      <c r="N14" s="178"/>
      <c r="O14" s="178"/>
      <c r="P14" s="178"/>
      <c r="Q14" s="178"/>
      <c r="R14" s="17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2"/>
      <c r="AE14" s="12"/>
      <c r="AF14" s="12"/>
      <c r="AG14" s="12"/>
      <c r="AH14" s="12"/>
      <c r="AI14" s="12"/>
      <c r="AJ14" s="12"/>
      <c r="AK14" s="12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2:63" ht="14.25" customHeight="1">
      <c r="B15" s="3"/>
      <c r="C15" s="3"/>
      <c r="D15" s="11"/>
      <c r="E15" s="3"/>
      <c r="F15" s="3"/>
      <c r="G15" s="3"/>
      <c r="H15" s="3"/>
      <c r="I15" s="3"/>
      <c r="J15" s="3"/>
      <c r="K15" s="178"/>
      <c r="L15" s="178"/>
      <c r="M15" s="178"/>
      <c r="N15" s="178"/>
      <c r="O15" s="178"/>
      <c r="P15" s="178"/>
      <c r="Q15" s="178"/>
      <c r="R15" s="17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2"/>
      <c r="AE15" s="12"/>
      <c r="AF15" s="12"/>
      <c r="AG15" s="12"/>
      <c r="AH15" s="12"/>
      <c r="AI15" s="12"/>
      <c r="AJ15" s="12"/>
      <c r="AK15" s="12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5" customFormat="1" ht="15.75" thickBot="1">
      <c r="A16"/>
      <c r="B16" s="3"/>
      <c r="C16" s="3"/>
      <c r="D16" s="3" t="s">
        <v>19</v>
      </c>
      <c r="E16" s="3"/>
      <c r="F16" s="3"/>
      <c r="G16" s="3"/>
      <c r="H16" s="3"/>
      <c r="I16" s="3"/>
      <c r="J16" s="3"/>
      <c r="K16" s="13"/>
      <c r="L16" s="13" t="s">
        <v>20</v>
      </c>
      <c r="M16" s="13"/>
      <c r="N16" s="13"/>
      <c r="O16" s="3"/>
      <c r="P16" s="3"/>
      <c r="Q16" s="3"/>
      <c r="R16" s="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2:63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16" t="s">
        <v>21</v>
      </c>
      <c r="M17" s="3"/>
      <c r="N17" s="3"/>
      <c r="O17" s="3"/>
      <c r="P17" s="3"/>
      <c r="Q17" s="3"/>
      <c r="R17" s="3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15" customFormat="1" ht="15">
      <c r="A18"/>
      <c r="B18" s="3"/>
      <c r="C18" s="3"/>
      <c r="D18" s="3"/>
      <c r="E18" s="3"/>
      <c r="F18" s="3"/>
      <c r="G18" s="3"/>
      <c r="H18" s="3"/>
      <c r="I18" s="3"/>
      <c r="J18" s="3"/>
      <c r="K18" s="17"/>
      <c r="L18" s="17"/>
      <c r="M18" s="3" t="s">
        <v>22</v>
      </c>
      <c r="N18" s="3"/>
      <c r="O18" s="3"/>
      <c r="P18" s="3"/>
      <c r="Q18" s="3"/>
      <c r="R18" s="3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2:63" ht="12.75" customHeight="1">
      <c r="B19" s="3"/>
      <c r="C19" s="3"/>
      <c r="D19" s="3"/>
      <c r="E19" s="3"/>
      <c r="F19" s="3"/>
      <c r="G19" s="3"/>
      <c r="H19" s="3"/>
      <c r="I19" s="3"/>
      <c r="J19" s="3"/>
      <c r="K19" s="3" t="s">
        <v>23</v>
      </c>
      <c r="L19" s="3"/>
      <c r="M19" s="3" t="s">
        <v>24</v>
      </c>
      <c r="N19" s="3"/>
      <c r="O19" s="3"/>
      <c r="P19" s="3"/>
      <c r="Q19" s="3"/>
      <c r="R19" s="3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2:63" ht="13.5" customHeight="1">
      <c r="B20" s="3"/>
      <c r="C20" s="3"/>
      <c r="D20" s="3"/>
      <c r="E20" s="3"/>
      <c r="F20" s="3"/>
      <c r="G20" s="3"/>
      <c r="H20" s="3"/>
      <c r="I20" s="3"/>
      <c r="J20" s="3"/>
      <c r="K20" s="19"/>
      <c r="L20" s="19" t="s">
        <v>25</v>
      </c>
      <c r="M20" s="19"/>
      <c r="N20" s="3"/>
      <c r="O20" s="3"/>
      <c r="P20" s="3"/>
      <c r="Q20" s="3"/>
      <c r="R20" s="3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2:63" ht="15" customHeight="1">
      <c r="B21" s="3"/>
      <c r="C21" s="3"/>
      <c r="D21" s="3"/>
      <c r="E21" s="3"/>
      <c r="F21" s="3"/>
      <c r="G21" s="3"/>
      <c r="H21" s="3"/>
      <c r="I21" s="3"/>
      <c r="J21" s="3"/>
      <c r="K21" s="17" t="s">
        <v>26</v>
      </c>
      <c r="L21" s="17"/>
      <c r="M21" s="3"/>
      <c r="N21" s="3" t="s">
        <v>27</v>
      </c>
      <c r="O21" s="3"/>
      <c r="P21" s="3"/>
      <c r="Q21" s="3"/>
      <c r="R21" s="3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2:63" ht="19.5" customHeight="1">
      <c r="B22" s="3" t="s">
        <v>28</v>
      </c>
      <c r="C22" s="3"/>
      <c r="D22" s="3" t="s">
        <v>29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2:40" ht="2.25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15" customFormat="1" ht="15.75" thickBot="1">
      <c r="A24"/>
      <c r="B24" s="20" t="s">
        <v>30</v>
      </c>
      <c r="C24" s="21"/>
      <c r="D24" s="22" t="s">
        <v>31</v>
      </c>
      <c r="E24" s="23" t="s">
        <v>32</v>
      </c>
      <c r="F24" s="23" t="s">
        <v>33</v>
      </c>
      <c r="G24" s="24"/>
      <c r="H24" s="25" t="s">
        <v>34</v>
      </c>
      <c r="I24" s="179" t="s">
        <v>35</v>
      </c>
      <c r="J24" s="26" t="s">
        <v>36</v>
      </c>
      <c r="K24" s="26" t="s">
        <v>37</v>
      </c>
      <c r="L24" s="27"/>
      <c r="M24" s="21" t="s">
        <v>38</v>
      </c>
      <c r="N24" s="21"/>
      <c r="O24" s="21"/>
      <c r="P24" s="23" t="s">
        <v>39</v>
      </c>
      <c r="Q24" s="23" t="s">
        <v>39</v>
      </c>
      <c r="R24" s="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70" s="15" customFormat="1" ht="15">
      <c r="A25"/>
      <c r="B25" s="28" t="s">
        <v>40</v>
      </c>
      <c r="C25" s="29"/>
      <c r="D25" s="30" t="s">
        <v>41</v>
      </c>
      <c r="E25" s="31" t="s">
        <v>42</v>
      </c>
      <c r="F25" s="31" t="s">
        <v>43</v>
      </c>
      <c r="G25" s="28" t="s">
        <v>44</v>
      </c>
      <c r="H25" s="32" t="s">
        <v>45</v>
      </c>
      <c r="I25" s="180"/>
      <c r="J25" s="33">
        <v>0.25</v>
      </c>
      <c r="K25" s="34">
        <v>0.1</v>
      </c>
      <c r="L25" s="35"/>
      <c r="M25" s="182" t="s">
        <v>46</v>
      </c>
      <c r="N25" s="35"/>
      <c r="O25" s="35"/>
      <c r="P25" s="36" t="s">
        <v>47</v>
      </c>
      <c r="Q25" s="31" t="s">
        <v>47</v>
      </c>
      <c r="R25" s="3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</row>
    <row r="26" spans="1:70" s="15" customFormat="1" ht="15">
      <c r="A26"/>
      <c r="B26" s="28"/>
      <c r="C26" s="29"/>
      <c r="D26" s="30"/>
      <c r="E26" s="31" t="s">
        <v>48</v>
      </c>
      <c r="F26" s="31" t="s">
        <v>49</v>
      </c>
      <c r="G26" s="28"/>
      <c r="H26" s="32"/>
      <c r="I26" s="180"/>
      <c r="J26" s="38"/>
      <c r="K26" s="39"/>
      <c r="L26" s="39"/>
      <c r="M26" s="183"/>
      <c r="N26" s="39"/>
      <c r="O26" s="39"/>
      <c r="P26" s="36" t="s">
        <v>50</v>
      </c>
      <c r="Q26" s="31" t="s">
        <v>51</v>
      </c>
      <c r="R26" s="3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</row>
    <row r="27" spans="1:70" s="15" customFormat="1" ht="15">
      <c r="A27"/>
      <c r="B27" s="28"/>
      <c r="C27" s="29"/>
      <c r="D27" s="30"/>
      <c r="E27" s="31"/>
      <c r="F27" s="31"/>
      <c r="G27" s="28"/>
      <c r="H27" s="32"/>
      <c r="I27" s="180"/>
      <c r="J27" s="38"/>
      <c r="K27" s="39"/>
      <c r="L27" s="39"/>
      <c r="M27" s="183"/>
      <c r="N27" s="39"/>
      <c r="O27" s="39"/>
      <c r="P27" s="36" t="s">
        <v>52</v>
      </c>
      <c r="Q27" s="31" t="s">
        <v>53</v>
      </c>
      <c r="R27" s="3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</row>
    <row r="28" spans="2:40" ht="80.25" customHeight="1" thickBot="1">
      <c r="B28" s="40"/>
      <c r="C28" s="13"/>
      <c r="D28" s="41"/>
      <c r="E28" s="42"/>
      <c r="F28" s="42"/>
      <c r="G28" s="43"/>
      <c r="H28" s="44"/>
      <c r="I28" s="181"/>
      <c r="J28" s="45"/>
      <c r="K28" s="46"/>
      <c r="L28" s="46"/>
      <c r="M28" s="184"/>
      <c r="N28" s="46"/>
      <c r="O28" s="46"/>
      <c r="P28" s="47" t="s">
        <v>49</v>
      </c>
      <c r="Q28" s="42" t="s">
        <v>49</v>
      </c>
      <c r="R28" s="3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0" ht="22.5" customHeight="1">
      <c r="B29" s="48">
        <v>1</v>
      </c>
      <c r="C29" s="49"/>
      <c r="D29" s="96" t="s">
        <v>54</v>
      </c>
      <c r="E29" s="96">
        <v>1</v>
      </c>
      <c r="F29" s="97">
        <v>12000</v>
      </c>
      <c r="G29" s="98">
        <v>500</v>
      </c>
      <c r="H29" s="98"/>
      <c r="I29" s="98">
        <v>6250</v>
      </c>
      <c r="J29" s="50"/>
      <c r="K29" s="50"/>
      <c r="L29" s="50"/>
      <c r="M29" s="50"/>
      <c r="N29" s="50"/>
      <c r="O29" s="50"/>
      <c r="P29" s="50">
        <f aca="true" t="shared" si="0" ref="P29:P41">SUM(F29:O29)</f>
        <v>18750</v>
      </c>
      <c r="Q29" s="50"/>
      <c r="R29" s="51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2:40" ht="50.25" customHeight="1">
      <c r="B30" s="48">
        <v>2</v>
      </c>
      <c r="C30" s="49"/>
      <c r="D30" s="99" t="s">
        <v>55</v>
      </c>
      <c r="E30" s="96">
        <v>1</v>
      </c>
      <c r="F30" s="97">
        <v>11500</v>
      </c>
      <c r="G30" s="98">
        <v>400</v>
      </c>
      <c r="H30" s="98"/>
      <c r="I30" s="98">
        <v>5950</v>
      </c>
      <c r="J30" s="50"/>
      <c r="K30" s="50"/>
      <c r="L30" s="50"/>
      <c r="M30" s="50"/>
      <c r="N30" s="50"/>
      <c r="O30" s="50"/>
      <c r="P30" s="50">
        <f t="shared" si="0"/>
        <v>17850</v>
      </c>
      <c r="Q30" s="50"/>
      <c r="R30" s="51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2:40" ht="57" customHeight="1">
      <c r="B31" s="53">
        <v>3</v>
      </c>
      <c r="C31" s="54"/>
      <c r="D31" s="52" t="s">
        <v>56</v>
      </c>
      <c r="E31" s="54">
        <v>1</v>
      </c>
      <c r="F31" s="55">
        <v>11000</v>
      </c>
      <c r="G31" s="56">
        <v>700</v>
      </c>
      <c r="H31" s="56">
        <v>2925</v>
      </c>
      <c r="I31" s="56">
        <v>7312.5</v>
      </c>
      <c r="J31" s="56"/>
      <c r="K31" s="56"/>
      <c r="L31" s="56"/>
      <c r="M31" s="56"/>
      <c r="N31" s="56"/>
      <c r="O31" s="56"/>
      <c r="P31" s="56">
        <f t="shared" si="0"/>
        <v>21937.5</v>
      </c>
      <c r="Q31" s="56"/>
      <c r="R31" s="51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2:40" ht="47.25" customHeight="1">
      <c r="B32" s="48">
        <v>4</v>
      </c>
      <c r="C32" s="54"/>
      <c r="D32" s="52" t="s">
        <v>56</v>
      </c>
      <c r="E32" s="54">
        <v>1</v>
      </c>
      <c r="F32" s="55">
        <v>11000</v>
      </c>
      <c r="G32" s="56">
        <v>400</v>
      </c>
      <c r="H32" s="56"/>
      <c r="I32" s="56">
        <v>5700</v>
      </c>
      <c r="J32" s="56"/>
      <c r="K32" s="56"/>
      <c r="L32" s="56"/>
      <c r="M32" s="56"/>
      <c r="N32" s="56"/>
      <c r="O32" s="56"/>
      <c r="P32" s="56">
        <f t="shared" si="0"/>
        <v>17100</v>
      </c>
      <c r="Q32" s="56"/>
      <c r="R32" s="51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15" customFormat="1" ht="24.75" customHeight="1">
      <c r="A33"/>
      <c r="B33" s="48">
        <v>5</v>
      </c>
      <c r="C33" s="54"/>
      <c r="D33" s="54" t="s">
        <v>57</v>
      </c>
      <c r="E33" s="54">
        <v>1</v>
      </c>
      <c r="F33" s="55">
        <v>11000</v>
      </c>
      <c r="G33" s="56">
        <v>700</v>
      </c>
      <c r="H33" s="56">
        <v>4680</v>
      </c>
      <c r="I33" s="56">
        <v>8190</v>
      </c>
      <c r="J33" s="56"/>
      <c r="K33" s="56"/>
      <c r="L33" s="56"/>
      <c r="M33" s="56"/>
      <c r="N33" s="56"/>
      <c r="O33" s="56"/>
      <c r="P33" s="56">
        <f t="shared" si="0"/>
        <v>24570</v>
      </c>
      <c r="Q33" s="56"/>
      <c r="R33" s="51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2:40" ht="30">
      <c r="B34" s="53">
        <v>6</v>
      </c>
      <c r="C34" s="54"/>
      <c r="D34" s="52" t="s">
        <v>58</v>
      </c>
      <c r="E34" s="54">
        <v>1</v>
      </c>
      <c r="F34" s="55">
        <v>11000</v>
      </c>
      <c r="G34" s="56">
        <v>400</v>
      </c>
      <c r="H34" s="56">
        <v>2280</v>
      </c>
      <c r="I34" s="56">
        <v>4788</v>
      </c>
      <c r="J34" s="56"/>
      <c r="K34" s="56"/>
      <c r="L34" s="56"/>
      <c r="M34" s="56"/>
      <c r="N34" s="56"/>
      <c r="O34" s="56"/>
      <c r="P34" s="56">
        <f>SUM(F34:O34)</f>
        <v>18468</v>
      </c>
      <c r="Q34" s="56"/>
      <c r="R34" s="51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2:40" ht="27.75" customHeight="1">
      <c r="B35" s="48">
        <v>7</v>
      </c>
      <c r="C35" s="54"/>
      <c r="D35" s="52" t="s">
        <v>59</v>
      </c>
      <c r="E35" s="54">
        <v>1</v>
      </c>
      <c r="F35" s="55">
        <v>10000</v>
      </c>
      <c r="G35" s="56">
        <v>500</v>
      </c>
      <c r="H35" s="56">
        <v>2625</v>
      </c>
      <c r="I35" s="56">
        <f aca="true" t="shared" si="1" ref="I35:I54">SUM(F35:H35)*5/100</f>
        <v>656.25</v>
      </c>
      <c r="J35" s="56"/>
      <c r="K35" s="56"/>
      <c r="L35" s="56"/>
      <c r="M35" s="56"/>
      <c r="N35" s="56"/>
      <c r="O35" s="56"/>
      <c r="P35" s="56">
        <f t="shared" si="0"/>
        <v>13781.25</v>
      </c>
      <c r="Q35" s="56"/>
      <c r="R35" s="51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2:40" ht="30">
      <c r="B36" s="48">
        <v>8</v>
      </c>
      <c r="C36" s="54"/>
      <c r="D36" s="52" t="s">
        <v>60</v>
      </c>
      <c r="E36" s="54">
        <v>1</v>
      </c>
      <c r="F36" s="55">
        <v>10000</v>
      </c>
      <c r="G36" s="56">
        <v>600</v>
      </c>
      <c r="H36" s="56">
        <v>4240</v>
      </c>
      <c r="I36" s="56">
        <f t="shared" si="1"/>
        <v>742</v>
      </c>
      <c r="J36" s="56"/>
      <c r="K36" s="56"/>
      <c r="L36" s="56"/>
      <c r="M36" s="56"/>
      <c r="N36" s="56"/>
      <c r="O36" s="56"/>
      <c r="P36" s="56">
        <f>SUM(F36:O36)</f>
        <v>15582</v>
      </c>
      <c r="Q36" s="56"/>
      <c r="R36" s="51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2:40" ht="30">
      <c r="B37" s="48">
        <v>9</v>
      </c>
      <c r="C37" s="54"/>
      <c r="D37" s="57" t="s">
        <v>61</v>
      </c>
      <c r="E37" s="54">
        <v>1</v>
      </c>
      <c r="F37" s="55">
        <v>10000</v>
      </c>
      <c r="G37" s="56">
        <v>550</v>
      </c>
      <c r="H37" s="56">
        <v>1582.5</v>
      </c>
      <c r="I37" s="56">
        <f t="shared" si="1"/>
        <v>606.625</v>
      </c>
      <c r="J37" s="56"/>
      <c r="K37" s="56"/>
      <c r="L37" s="56"/>
      <c r="M37" s="56"/>
      <c r="N37" s="56"/>
      <c r="O37" s="56"/>
      <c r="P37" s="56">
        <f t="shared" si="0"/>
        <v>12739.125</v>
      </c>
      <c r="Q37" s="56"/>
      <c r="R37" s="51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2:40" ht="30">
      <c r="B38" s="53">
        <v>10</v>
      </c>
      <c r="C38" s="54"/>
      <c r="D38" s="52" t="s">
        <v>62</v>
      </c>
      <c r="E38" s="54">
        <v>1</v>
      </c>
      <c r="F38" s="55">
        <v>10000</v>
      </c>
      <c r="G38" s="56">
        <v>300</v>
      </c>
      <c r="H38" s="56"/>
      <c r="I38" s="56">
        <f t="shared" si="1"/>
        <v>515</v>
      </c>
      <c r="J38" s="56"/>
      <c r="K38" s="56"/>
      <c r="L38" s="56"/>
      <c r="M38" s="56"/>
      <c r="N38" s="56"/>
      <c r="O38" s="56"/>
      <c r="P38" s="56">
        <f t="shared" si="0"/>
        <v>10815</v>
      </c>
      <c r="Q38" s="56"/>
      <c r="R38" s="51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ht="30">
      <c r="B39" s="48">
        <v>11</v>
      </c>
      <c r="C39" s="54"/>
      <c r="D39" s="52" t="s">
        <v>63</v>
      </c>
      <c r="E39" s="54">
        <v>1</v>
      </c>
      <c r="F39" s="55">
        <v>10000</v>
      </c>
      <c r="G39" s="56">
        <v>300</v>
      </c>
      <c r="H39" s="56"/>
      <c r="I39" s="56">
        <f t="shared" si="1"/>
        <v>515</v>
      </c>
      <c r="J39" s="56"/>
      <c r="K39" s="56"/>
      <c r="L39" s="56"/>
      <c r="M39" s="56"/>
      <c r="N39" s="56"/>
      <c r="O39" s="56"/>
      <c r="P39" s="56">
        <f t="shared" si="0"/>
        <v>10815</v>
      </c>
      <c r="Q39" s="56"/>
      <c r="R39" s="51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2:40" ht="30">
      <c r="B40" s="48">
        <v>12</v>
      </c>
      <c r="C40" s="54"/>
      <c r="D40" s="52" t="s">
        <v>64</v>
      </c>
      <c r="E40" s="54">
        <v>1</v>
      </c>
      <c r="F40" s="55">
        <v>10000</v>
      </c>
      <c r="G40" s="56">
        <v>300</v>
      </c>
      <c r="H40" s="56"/>
      <c r="I40" s="56">
        <f t="shared" si="1"/>
        <v>515</v>
      </c>
      <c r="J40" s="56"/>
      <c r="K40" s="56"/>
      <c r="L40" s="56"/>
      <c r="M40" s="56"/>
      <c r="N40" s="56"/>
      <c r="O40" s="56"/>
      <c r="P40" s="56">
        <f t="shared" si="0"/>
        <v>10815</v>
      </c>
      <c r="Q40" s="56"/>
      <c r="R40" s="51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2:40" ht="30">
      <c r="B41" s="53">
        <v>13</v>
      </c>
      <c r="C41" s="54"/>
      <c r="D41" s="52" t="s">
        <v>65</v>
      </c>
      <c r="E41" s="54">
        <v>1</v>
      </c>
      <c r="F41" s="55">
        <v>10000</v>
      </c>
      <c r="G41" s="56">
        <v>550</v>
      </c>
      <c r="H41" s="56">
        <v>1582.5</v>
      </c>
      <c r="I41" s="56">
        <f t="shared" si="1"/>
        <v>606.625</v>
      </c>
      <c r="J41" s="56"/>
      <c r="K41" s="56"/>
      <c r="L41" s="56"/>
      <c r="M41" s="56"/>
      <c r="N41" s="56"/>
      <c r="O41" s="56"/>
      <c r="P41" s="56">
        <f t="shared" si="0"/>
        <v>12739.125</v>
      </c>
      <c r="Q41" s="56"/>
      <c r="R41" s="51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2:40" ht="30">
      <c r="B42" s="48">
        <v>14</v>
      </c>
      <c r="C42" s="54"/>
      <c r="D42" s="52" t="s">
        <v>66</v>
      </c>
      <c r="E42" s="54">
        <v>1</v>
      </c>
      <c r="F42" s="55">
        <v>10000</v>
      </c>
      <c r="G42" s="56">
        <v>550</v>
      </c>
      <c r="H42" s="56">
        <v>1055</v>
      </c>
      <c r="I42" s="56">
        <f t="shared" si="1"/>
        <v>580.25</v>
      </c>
      <c r="J42" s="56"/>
      <c r="K42" s="56"/>
      <c r="L42" s="56"/>
      <c r="M42" s="56"/>
      <c r="N42" s="56"/>
      <c r="O42" s="56"/>
      <c r="P42" s="56">
        <f>SUM(F42:O42)</f>
        <v>12185.25</v>
      </c>
      <c r="Q42" s="56"/>
      <c r="R42" s="51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2:40" ht="30">
      <c r="B43" s="48">
        <v>15</v>
      </c>
      <c r="C43" s="54"/>
      <c r="D43" s="52" t="s">
        <v>67</v>
      </c>
      <c r="E43" s="54">
        <v>1</v>
      </c>
      <c r="F43" s="55">
        <v>10000</v>
      </c>
      <c r="G43" s="56">
        <v>300</v>
      </c>
      <c r="H43" s="56"/>
      <c r="I43" s="56">
        <f t="shared" si="1"/>
        <v>515</v>
      </c>
      <c r="J43" s="56"/>
      <c r="K43" s="56"/>
      <c r="L43" s="56"/>
      <c r="M43" s="56"/>
      <c r="N43" s="56"/>
      <c r="O43" s="56"/>
      <c r="P43" s="56">
        <f>SUM(F43:O43)</f>
        <v>10815</v>
      </c>
      <c r="Q43" s="56"/>
      <c r="R43" s="51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2:40" ht="30">
      <c r="B44" s="53">
        <v>16</v>
      </c>
      <c r="C44" s="54"/>
      <c r="D44" s="52" t="s">
        <v>68</v>
      </c>
      <c r="E44" s="54">
        <v>1</v>
      </c>
      <c r="F44" s="55">
        <v>10000</v>
      </c>
      <c r="G44" s="56">
        <v>600</v>
      </c>
      <c r="H44" s="56">
        <v>2120</v>
      </c>
      <c r="I44" s="56">
        <f t="shared" si="1"/>
        <v>636</v>
      </c>
      <c r="J44" s="56"/>
      <c r="K44" s="56"/>
      <c r="L44" s="56"/>
      <c r="M44" s="56"/>
      <c r="N44" s="56"/>
      <c r="O44" s="56"/>
      <c r="P44" s="56">
        <f>SUM(F44:O44)</f>
        <v>13356</v>
      </c>
      <c r="Q44" s="56"/>
      <c r="R44" s="51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2:40" ht="30">
      <c r="B45" s="48">
        <v>17</v>
      </c>
      <c r="C45" s="54"/>
      <c r="D45" s="52" t="s">
        <v>69</v>
      </c>
      <c r="E45" s="54">
        <v>1</v>
      </c>
      <c r="F45" s="55">
        <v>10000</v>
      </c>
      <c r="G45" s="56">
        <v>600</v>
      </c>
      <c r="H45" s="56">
        <v>2650</v>
      </c>
      <c r="I45" s="56">
        <f t="shared" si="1"/>
        <v>662.5</v>
      </c>
      <c r="J45" s="56"/>
      <c r="K45" s="56"/>
      <c r="L45" s="56"/>
      <c r="M45" s="56"/>
      <c r="N45" s="56"/>
      <c r="O45" s="56"/>
      <c r="P45" s="56">
        <f>SUM(F45:N45)</f>
        <v>13912.5</v>
      </c>
      <c r="Q45" s="56"/>
      <c r="R45" s="51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2:40" ht="30">
      <c r="B46" s="48">
        <v>18</v>
      </c>
      <c r="C46" s="54"/>
      <c r="D46" s="52" t="s">
        <v>70</v>
      </c>
      <c r="E46" s="54">
        <v>1</v>
      </c>
      <c r="F46" s="55">
        <v>10000</v>
      </c>
      <c r="G46" s="56">
        <v>300</v>
      </c>
      <c r="H46" s="56"/>
      <c r="I46" s="56">
        <f t="shared" si="1"/>
        <v>515</v>
      </c>
      <c r="J46" s="56"/>
      <c r="K46" s="56"/>
      <c r="L46" s="56"/>
      <c r="M46" s="56"/>
      <c r="N46" s="56"/>
      <c r="O46" s="56"/>
      <c r="P46" s="56">
        <f>SUM(F46:O46)</f>
        <v>10815</v>
      </c>
      <c r="Q46" s="56"/>
      <c r="R46" s="5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2:40" ht="30">
      <c r="B47" s="53">
        <v>19</v>
      </c>
      <c r="C47" s="54"/>
      <c r="D47" s="52" t="s">
        <v>71</v>
      </c>
      <c r="E47" s="54">
        <v>1</v>
      </c>
      <c r="F47" s="55">
        <v>10000</v>
      </c>
      <c r="G47" s="56">
        <v>300</v>
      </c>
      <c r="H47" s="56"/>
      <c r="I47" s="56">
        <f t="shared" si="1"/>
        <v>515</v>
      </c>
      <c r="J47" s="56"/>
      <c r="K47" s="56"/>
      <c r="L47" s="56"/>
      <c r="M47" s="56"/>
      <c r="N47" s="56"/>
      <c r="O47" s="56"/>
      <c r="P47" s="56">
        <f>SUM(F47:N47)</f>
        <v>10815</v>
      </c>
      <c r="Q47" s="56"/>
      <c r="R47" s="51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2:40" ht="30">
      <c r="B48" s="48">
        <v>20</v>
      </c>
      <c r="C48" s="54"/>
      <c r="D48" s="52" t="s">
        <v>72</v>
      </c>
      <c r="E48" s="54">
        <v>1</v>
      </c>
      <c r="F48" s="55">
        <v>10000</v>
      </c>
      <c r="G48" s="56">
        <v>600</v>
      </c>
      <c r="H48" s="56">
        <v>2120</v>
      </c>
      <c r="I48" s="56">
        <f t="shared" si="1"/>
        <v>636</v>
      </c>
      <c r="J48" s="56"/>
      <c r="K48" s="56"/>
      <c r="L48" s="56"/>
      <c r="M48" s="56"/>
      <c r="N48" s="56"/>
      <c r="O48" s="56"/>
      <c r="P48" s="56">
        <f>SUM(F48:O48)</f>
        <v>13356</v>
      </c>
      <c r="Q48" s="56"/>
      <c r="R48" s="51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2:40" ht="30">
      <c r="B49" s="48">
        <v>21</v>
      </c>
      <c r="C49" s="54"/>
      <c r="D49" s="52" t="s">
        <v>73</v>
      </c>
      <c r="E49" s="54">
        <v>1</v>
      </c>
      <c r="F49" s="55">
        <v>10000</v>
      </c>
      <c r="G49" s="56">
        <v>300</v>
      </c>
      <c r="H49" s="56"/>
      <c r="I49" s="56">
        <f t="shared" si="1"/>
        <v>515</v>
      </c>
      <c r="J49" s="56"/>
      <c r="K49" s="56"/>
      <c r="L49" s="56"/>
      <c r="M49" s="56"/>
      <c r="N49" s="56"/>
      <c r="O49" s="56"/>
      <c r="P49" s="56">
        <f>SUM(F49:O49)</f>
        <v>10815</v>
      </c>
      <c r="Q49" s="56"/>
      <c r="R49" s="51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2:40" ht="30">
      <c r="B50" s="48">
        <v>22</v>
      </c>
      <c r="C50" s="54"/>
      <c r="D50" s="52" t="s">
        <v>74</v>
      </c>
      <c r="E50" s="54">
        <v>1</v>
      </c>
      <c r="F50" s="55">
        <v>10000</v>
      </c>
      <c r="G50" s="56">
        <v>300</v>
      </c>
      <c r="H50" s="56"/>
      <c r="I50" s="56">
        <f t="shared" si="1"/>
        <v>515</v>
      </c>
      <c r="J50" s="56"/>
      <c r="K50" s="56"/>
      <c r="L50" s="56"/>
      <c r="M50" s="56"/>
      <c r="N50" s="56"/>
      <c r="O50" s="56"/>
      <c r="P50" s="56">
        <f>SUM(F50:N50)</f>
        <v>10815</v>
      </c>
      <c r="Q50" s="56"/>
      <c r="R50" s="51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2:40" ht="30">
      <c r="B51" s="48">
        <v>23</v>
      </c>
      <c r="C51" s="54"/>
      <c r="D51" s="52" t="s">
        <v>75</v>
      </c>
      <c r="E51" s="54">
        <v>1</v>
      </c>
      <c r="F51" s="55">
        <v>10000</v>
      </c>
      <c r="G51" s="56">
        <v>300</v>
      </c>
      <c r="H51" s="56"/>
      <c r="I51" s="56">
        <f t="shared" si="1"/>
        <v>515</v>
      </c>
      <c r="J51" s="56"/>
      <c r="K51" s="56"/>
      <c r="L51" s="56"/>
      <c r="M51" s="56"/>
      <c r="N51" s="56"/>
      <c r="O51" s="56"/>
      <c r="P51" s="56">
        <f aca="true" t="shared" si="2" ref="P51:P58">SUM(F51:O51)</f>
        <v>10815</v>
      </c>
      <c r="Q51" s="56"/>
      <c r="R51" s="51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2:40" ht="30">
      <c r="B52" s="48">
        <v>24</v>
      </c>
      <c r="C52" s="54"/>
      <c r="D52" s="52" t="s">
        <v>76</v>
      </c>
      <c r="E52" s="54">
        <v>1</v>
      </c>
      <c r="F52" s="55">
        <v>10000</v>
      </c>
      <c r="G52" s="56">
        <v>300</v>
      </c>
      <c r="H52" s="56"/>
      <c r="I52" s="56">
        <f t="shared" si="1"/>
        <v>515</v>
      </c>
      <c r="J52" s="56"/>
      <c r="K52" s="56"/>
      <c r="L52" s="56"/>
      <c r="M52" s="56"/>
      <c r="N52" s="56"/>
      <c r="O52" s="56"/>
      <c r="P52" s="56">
        <f t="shared" si="2"/>
        <v>10815</v>
      </c>
      <c r="Q52" s="56"/>
      <c r="R52" s="51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2:40" ht="30">
      <c r="B53" s="53">
        <v>25</v>
      </c>
      <c r="C53" s="54"/>
      <c r="D53" s="52" t="s">
        <v>77</v>
      </c>
      <c r="E53" s="54">
        <v>1</v>
      </c>
      <c r="F53" s="55">
        <v>10000</v>
      </c>
      <c r="G53" s="56">
        <v>450</v>
      </c>
      <c r="H53" s="56">
        <v>2090</v>
      </c>
      <c r="I53" s="56">
        <f t="shared" si="1"/>
        <v>627</v>
      </c>
      <c r="J53" s="56"/>
      <c r="K53" s="56"/>
      <c r="L53" s="56"/>
      <c r="M53" s="56"/>
      <c r="N53" s="56"/>
      <c r="O53" s="56"/>
      <c r="P53" s="56">
        <f t="shared" si="2"/>
        <v>13167</v>
      </c>
      <c r="Q53" s="56"/>
      <c r="R53" s="51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2:40" ht="30">
      <c r="B54" s="48">
        <v>26</v>
      </c>
      <c r="C54" s="54"/>
      <c r="D54" s="52" t="s">
        <v>78</v>
      </c>
      <c r="E54" s="54">
        <v>1</v>
      </c>
      <c r="F54" s="55">
        <v>10000</v>
      </c>
      <c r="G54" s="56">
        <v>450</v>
      </c>
      <c r="H54" s="56"/>
      <c r="I54" s="56">
        <f t="shared" si="1"/>
        <v>522.5</v>
      </c>
      <c r="J54" s="56"/>
      <c r="K54" s="56"/>
      <c r="L54" s="56"/>
      <c r="M54" s="56"/>
      <c r="N54" s="56"/>
      <c r="O54" s="56"/>
      <c r="P54" s="56">
        <f t="shared" si="2"/>
        <v>10972.5</v>
      </c>
      <c r="Q54" s="56"/>
      <c r="R54" s="51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2:40" ht="45" customHeight="1">
      <c r="B55" s="48">
        <v>27</v>
      </c>
      <c r="C55" s="58"/>
      <c r="D55" s="59" t="s">
        <v>79</v>
      </c>
      <c r="E55" s="58">
        <v>1</v>
      </c>
      <c r="F55" s="60">
        <v>6700</v>
      </c>
      <c r="G55" s="61">
        <v>400</v>
      </c>
      <c r="H55" s="61">
        <v>1775</v>
      </c>
      <c r="I55" s="61">
        <v>4437.5</v>
      </c>
      <c r="J55" s="61"/>
      <c r="K55" s="61"/>
      <c r="L55" s="61"/>
      <c r="M55" s="61"/>
      <c r="N55" s="61"/>
      <c r="O55" s="61"/>
      <c r="P55" s="61">
        <f t="shared" si="2"/>
        <v>13312.5</v>
      </c>
      <c r="Q55" s="61"/>
      <c r="R55" s="51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2:40" ht="30">
      <c r="B56" s="53">
        <v>28</v>
      </c>
      <c r="C56" s="54"/>
      <c r="D56" s="62" t="s">
        <v>80</v>
      </c>
      <c r="E56" s="63">
        <v>1</v>
      </c>
      <c r="F56" s="55">
        <v>5100</v>
      </c>
      <c r="G56" s="56">
        <v>350</v>
      </c>
      <c r="H56" s="56">
        <v>1635</v>
      </c>
      <c r="I56" s="56">
        <v>3542.5</v>
      </c>
      <c r="J56" s="56"/>
      <c r="K56" s="56"/>
      <c r="L56" s="56"/>
      <c r="M56" s="56"/>
      <c r="N56" s="56"/>
      <c r="O56" s="56"/>
      <c r="P56" s="56">
        <f t="shared" si="2"/>
        <v>10627.5</v>
      </c>
      <c r="Q56" s="56"/>
      <c r="R56" s="51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2:40" ht="55.5" customHeight="1">
      <c r="B57" s="48">
        <v>29</v>
      </c>
      <c r="C57" s="54"/>
      <c r="D57" s="62" t="s">
        <v>80</v>
      </c>
      <c r="E57" s="63">
        <v>1</v>
      </c>
      <c r="F57" s="55">
        <v>5100</v>
      </c>
      <c r="G57" s="56">
        <v>300</v>
      </c>
      <c r="H57" s="56">
        <v>810</v>
      </c>
      <c r="I57" s="56">
        <v>3105</v>
      </c>
      <c r="J57" s="56"/>
      <c r="K57" s="56"/>
      <c r="L57" s="56"/>
      <c r="M57" s="56"/>
      <c r="N57" s="56"/>
      <c r="O57" s="56"/>
      <c r="P57" s="56">
        <f t="shared" si="2"/>
        <v>9315</v>
      </c>
      <c r="Q57" s="56"/>
      <c r="R57" s="51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2:40" ht="48.75" customHeight="1">
      <c r="B58" s="48">
        <v>30</v>
      </c>
      <c r="C58" s="54"/>
      <c r="D58" s="62" t="s">
        <v>80</v>
      </c>
      <c r="E58" s="63">
        <v>1</v>
      </c>
      <c r="F58" s="55">
        <v>5100</v>
      </c>
      <c r="G58" s="56">
        <v>500</v>
      </c>
      <c r="H58" s="56">
        <v>840</v>
      </c>
      <c r="I58" s="56">
        <v>3220</v>
      </c>
      <c r="J58" s="56"/>
      <c r="K58" s="56"/>
      <c r="L58" s="56"/>
      <c r="M58" s="56"/>
      <c r="N58" s="56"/>
      <c r="O58" s="56"/>
      <c r="P58" s="56">
        <f t="shared" si="2"/>
        <v>9660</v>
      </c>
      <c r="Q58" s="56"/>
      <c r="R58" s="51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2:40" ht="23.25" customHeight="1">
      <c r="B59" s="48">
        <v>31</v>
      </c>
      <c r="C59" s="58"/>
      <c r="D59" s="58" t="s">
        <v>81</v>
      </c>
      <c r="E59" s="58">
        <v>1</v>
      </c>
      <c r="F59" s="60">
        <v>6700</v>
      </c>
      <c r="G59" s="61"/>
      <c r="H59" s="61"/>
      <c r="I59" s="61"/>
      <c r="J59" s="61"/>
      <c r="K59" s="61"/>
      <c r="L59" s="61"/>
      <c r="M59" s="61"/>
      <c r="N59" s="61"/>
      <c r="O59" s="61"/>
      <c r="P59" s="61">
        <f>SUM(F59:N59)</f>
        <v>6700</v>
      </c>
      <c r="Q59" s="56"/>
      <c r="R59" s="51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2:40" ht="42.75" customHeight="1">
      <c r="B60" s="53">
        <v>32</v>
      </c>
      <c r="C60" s="54"/>
      <c r="D60" s="52" t="s">
        <v>82</v>
      </c>
      <c r="E60" s="54">
        <v>1</v>
      </c>
      <c r="F60" s="55">
        <v>5100</v>
      </c>
      <c r="G60" s="56">
        <v>500</v>
      </c>
      <c r="H60" s="56">
        <v>1120</v>
      </c>
      <c r="I60" s="56">
        <v>3360</v>
      </c>
      <c r="J60" s="56"/>
      <c r="K60" s="56"/>
      <c r="L60" s="56"/>
      <c r="M60" s="56"/>
      <c r="N60" s="56"/>
      <c r="O60" s="56"/>
      <c r="P60" s="56">
        <f>SUM(F60:N60)</f>
        <v>10080</v>
      </c>
      <c r="Q60" s="56"/>
      <c r="R60" s="51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2:40" ht="30">
      <c r="B61" s="48">
        <v>33</v>
      </c>
      <c r="C61" s="54"/>
      <c r="D61" s="52" t="s">
        <v>82</v>
      </c>
      <c r="E61" s="54">
        <v>1</v>
      </c>
      <c r="F61" s="55">
        <v>5100</v>
      </c>
      <c r="G61" s="56">
        <v>250</v>
      </c>
      <c r="H61" s="56"/>
      <c r="I61" s="56">
        <v>2675</v>
      </c>
      <c r="J61" s="56"/>
      <c r="K61" s="56"/>
      <c r="L61" s="56"/>
      <c r="M61" s="56"/>
      <c r="N61" s="56"/>
      <c r="O61" s="56"/>
      <c r="P61" s="56">
        <f>SUM(F61:O61)</f>
        <v>8025</v>
      </c>
      <c r="Q61" s="56"/>
      <c r="R61" s="51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2:40" ht="30">
      <c r="B62" s="48">
        <v>34</v>
      </c>
      <c r="C62" s="54"/>
      <c r="D62" s="52" t="s">
        <v>83</v>
      </c>
      <c r="E62" s="54">
        <v>1</v>
      </c>
      <c r="F62" s="55">
        <v>5100</v>
      </c>
      <c r="G62" s="56"/>
      <c r="H62" s="56"/>
      <c r="I62" s="56"/>
      <c r="J62" s="56"/>
      <c r="K62" s="56"/>
      <c r="L62" s="56"/>
      <c r="M62" s="56"/>
      <c r="N62" s="56"/>
      <c r="O62" s="56"/>
      <c r="P62" s="56">
        <f>SUM(F62:O62)</f>
        <v>5100</v>
      </c>
      <c r="Q62" s="56"/>
      <c r="R62" s="51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2:40" ht="24.75" customHeight="1">
      <c r="B63" s="53">
        <v>35</v>
      </c>
      <c r="C63" s="58"/>
      <c r="D63" s="64" t="s">
        <v>84</v>
      </c>
      <c r="E63" s="1">
        <v>1</v>
      </c>
      <c r="F63" s="60">
        <v>6700</v>
      </c>
      <c r="G63" s="61">
        <v>700</v>
      </c>
      <c r="H63" s="61">
        <v>1480</v>
      </c>
      <c r="I63" s="61">
        <v>4440</v>
      </c>
      <c r="J63" s="61"/>
      <c r="K63" s="61"/>
      <c r="L63" s="61"/>
      <c r="M63" s="61"/>
      <c r="N63" s="61"/>
      <c r="O63" s="61"/>
      <c r="P63" s="61">
        <f>SUM(F63:N63)</f>
        <v>13320</v>
      </c>
      <c r="Q63" s="56"/>
      <c r="R63" s="51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2:40" ht="27" customHeight="1">
      <c r="B64" s="48">
        <v>36</v>
      </c>
      <c r="C64" s="54"/>
      <c r="D64" s="1" t="s">
        <v>85</v>
      </c>
      <c r="E64" s="1">
        <v>1</v>
      </c>
      <c r="F64" s="55">
        <v>5100</v>
      </c>
      <c r="G64" s="56">
        <v>500</v>
      </c>
      <c r="H64" s="56">
        <v>1120</v>
      </c>
      <c r="I64" s="56">
        <v>3360</v>
      </c>
      <c r="J64" s="56"/>
      <c r="K64" s="1"/>
      <c r="L64" s="56"/>
      <c r="M64" s="56"/>
      <c r="N64" s="56"/>
      <c r="O64" s="56"/>
      <c r="P64" s="56">
        <f>SUM(F64:O64)</f>
        <v>10080</v>
      </c>
      <c r="Q64" s="56"/>
      <c r="R64" s="51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2:40" ht="39" customHeight="1">
      <c r="B65" s="48">
        <v>37</v>
      </c>
      <c r="C65" s="63"/>
      <c r="D65" s="52" t="s">
        <v>86</v>
      </c>
      <c r="E65" s="54">
        <v>1</v>
      </c>
      <c r="F65" s="55">
        <v>4900</v>
      </c>
      <c r="G65" s="56"/>
      <c r="H65" s="56"/>
      <c r="I65" s="56"/>
      <c r="J65" s="56"/>
      <c r="K65" s="56"/>
      <c r="L65" s="56"/>
      <c r="M65" s="56"/>
      <c r="N65" s="56"/>
      <c r="O65" s="56"/>
      <c r="P65" s="56">
        <f>SUM(F65:O65)</f>
        <v>4900</v>
      </c>
      <c r="Q65" s="56"/>
      <c r="R65" s="51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2:40" ht="15.75">
      <c r="B66" s="53">
        <v>38</v>
      </c>
      <c r="C66" s="65"/>
      <c r="D66" s="66" t="s">
        <v>87</v>
      </c>
      <c r="E66" s="65">
        <v>1</v>
      </c>
      <c r="F66" s="60">
        <v>6700</v>
      </c>
      <c r="G66" s="56">
        <v>700</v>
      </c>
      <c r="H66" s="56">
        <v>1850</v>
      </c>
      <c r="I66" s="56">
        <v>4625</v>
      </c>
      <c r="J66" s="56"/>
      <c r="K66" s="56"/>
      <c r="L66" s="56"/>
      <c r="M66" s="56"/>
      <c r="N66" s="56"/>
      <c r="O66" s="56"/>
      <c r="P66" s="56">
        <f>SUM(F66:O66)</f>
        <v>13875</v>
      </c>
      <c r="Q66" s="56"/>
      <c r="R66" s="51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2:40" ht="34.5" customHeight="1">
      <c r="B67" s="48">
        <v>39</v>
      </c>
      <c r="C67" s="54"/>
      <c r="D67" s="52" t="s">
        <v>88</v>
      </c>
      <c r="E67" s="54">
        <v>2</v>
      </c>
      <c r="F67" s="55">
        <v>5100</v>
      </c>
      <c r="G67" s="56"/>
      <c r="H67" s="56"/>
      <c r="I67" s="56"/>
      <c r="J67" s="56"/>
      <c r="K67" s="56"/>
      <c r="L67" s="56"/>
      <c r="M67" s="56"/>
      <c r="N67" s="56"/>
      <c r="O67" s="56"/>
      <c r="P67" s="56">
        <v>10200</v>
      </c>
      <c r="Q67" s="56"/>
      <c r="R67" s="51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2:40" ht="33" customHeight="1">
      <c r="B68" s="48">
        <v>40</v>
      </c>
      <c r="C68" s="58"/>
      <c r="D68" s="58" t="s">
        <v>89</v>
      </c>
      <c r="E68" s="58">
        <v>1</v>
      </c>
      <c r="F68" s="60">
        <v>6700</v>
      </c>
      <c r="G68" s="61">
        <v>400</v>
      </c>
      <c r="H68" s="61">
        <v>1775</v>
      </c>
      <c r="I68" s="61">
        <v>4437.5</v>
      </c>
      <c r="J68" s="61"/>
      <c r="K68" s="61"/>
      <c r="L68" s="61"/>
      <c r="M68" s="61"/>
      <c r="N68" s="61"/>
      <c r="O68" s="61"/>
      <c r="P68" s="61">
        <f>SUM(F68:O68)</f>
        <v>13312.5</v>
      </c>
      <c r="Q68" s="3"/>
      <c r="R68" s="51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2:40" ht="34.5" customHeight="1">
      <c r="B69" s="48">
        <v>41</v>
      </c>
      <c r="C69" s="1"/>
      <c r="D69" s="52" t="s">
        <v>90</v>
      </c>
      <c r="E69" s="54">
        <v>1</v>
      </c>
      <c r="F69" s="55">
        <v>5100</v>
      </c>
      <c r="G69" s="56">
        <v>500</v>
      </c>
      <c r="H69" s="56">
        <v>840</v>
      </c>
      <c r="I69" s="56">
        <v>3220</v>
      </c>
      <c r="J69" s="56"/>
      <c r="K69" s="56"/>
      <c r="L69" s="56"/>
      <c r="M69" s="56"/>
      <c r="N69" s="56"/>
      <c r="O69" s="56"/>
      <c r="P69" s="56">
        <f>SUM(F69:O69)</f>
        <v>9660</v>
      </c>
      <c r="Q69" s="56"/>
      <c r="R69" s="51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2:40" ht="35.25" customHeight="1">
      <c r="B70" s="53">
        <v>42</v>
      </c>
      <c r="C70" s="67"/>
      <c r="D70" s="52" t="s">
        <v>91</v>
      </c>
      <c r="E70" s="54">
        <v>1</v>
      </c>
      <c r="F70" s="55">
        <v>5100</v>
      </c>
      <c r="G70" s="56"/>
      <c r="H70" s="56"/>
      <c r="I70" s="56"/>
      <c r="J70" s="56"/>
      <c r="K70" s="56"/>
      <c r="L70" s="56"/>
      <c r="M70" s="56"/>
      <c r="N70" s="56"/>
      <c r="O70" s="56"/>
      <c r="P70" s="56">
        <f>SUM(F70:O70)</f>
        <v>5100</v>
      </c>
      <c r="Q70" s="56"/>
      <c r="R70" s="51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2:40" ht="45.75" customHeight="1">
      <c r="B71" s="48">
        <v>43</v>
      </c>
      <c r="C71" s="49"/>
      <c r="D71" s="68" t="s">
        <v>92</v>
      </c>
      <c r="E71" s="29">
        <v>1</v>
      </c>
      <c r="F71" s="55">
        <v>4900</v>
      </c>
      <c r="G71" s="56">
        <v>500</v>
      </c>
      <c r="H71" s="56">
        <v>1080</v>
      </c>
      <c r="I71" s="56">
        <v>3240</v>
      </c>
      <c r="J71" s="56"/>
      <c r="K71" s="56"/>
      <c r="L71" s="56"/>
      <c r="M71" s="56"/>
      <c r="N71" s="56"/>
      <c r="O71" s="56"/>
      <c r="P71" s="56">
        <f>SUM(F71:N71)</f>
        <v>9720</v>
      </c>
      <c r="Q71" s="56"/>
      <c r="R71" s="51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2:40" ht="52.5" customHeight="1">
      <c r="B72" s="48">
        <v>44</v>
      </c>
      <c r="C72" s="54"/>
      <c r="D72" s="52" t="s">
        <v>93</v>
      </c>
      <c r="E72" s="54">
        <v>1</v>
      </c>
      <c r="F72" s="55">
        <v>4800</v>
      </c>
      <c r="G72" s="56">
        <v>300</v>
      </c>
      <c r="H72" s="56">
        <v>1020</v>
      </c>
      <c r="I72" s="56">
        <v>3060</v>
      </c>
      <c r="J72" s="56"/>
      <c r="K72" s="56"/>
      <c r="L72" s="56"/>
      <c r="M72" s="56"/>
      <c r="N72" s="56"/>
      <c r="O72" s="56"/>
      <c r="P72" s="56">
        <f>SUM(F72:O72)</f>
        <v>9180</v>
      </c>
      <c r="Q72" s="56"/>
      <c r="R72" s="51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2:40" ht="50.25" customHeight="1">
      <c r="B73" s="53">
        <v>45</v>
      </c>
      <c r="C73" s="54"/>
      <c r="D73" s="52" t="s">
        <v>94</v>
      </c>
      <c r="E73" s="54">
        <v>1</v>
      </c>
      <c r="F73" s="55">
        <v>3600</v>
      </c>
      <c r="G73" s="56"/>
      <c r="H73" s="56">
        <v>900</v>
      </c>
      <c r="I73" s="56">
        <v>2250</v>
      </c>
      <c r="J73" s="56"/>
      <c r="K73" s="56"/>
      <c r="L73" s="56"/>
      <c r="M73" s="56"/>
      <c r="N73" s="56"/>
      <c r="O73" s="56"/>
      <c r="P73" s="56">
        <f>SUM(F73:O73)</f>
        <v>6750</v>
      </c>
      <c r="Q73" s="56"/>
      <c r="R73" s="51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2:40" ht="53.25" customHeight="1">
      <c r="B74" s="48">
        <v>46</v>
      </c>
      <c r="C74" s="54"/>
      <c r="D74" s="52" t="s">
        <v>95</v>
      </c>
      <c r="E74" s="54">
        <v>1</v>
      </c>
      <c r="F74" s="55">
        <v>3600</v>
      </c>
      <c r="G74" s="56"/>
      <c r="H74" s="56">
        <v>900</v>
      </c>
      <c r="I74" s="56">
        <v>2250</v>
      </c>
      <c r="J74" s="56"/>
      <c r="K74" s="56"/>
      <c r="L74" s="56"/>
      <c r="M74" s="56"/>
      <c r="N74" s="56"/>
      <c r="O74" s="56"/>
      <c r="P74" s="56">
        <f aca="true" t="shared" si="3" ref="P74:P86">SUM(F74:O74)</f>
        <v>6750</v>
      </c>
      <c r="Q74" s="56"/>
      <c r="R74" s="51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2:40" ht="48" customHeight="1">
      <c r="B75" s="48">
        <v>47</v>
      </c>
      <c r="C75" s="54"/>
      <c r="D75" s="57" t="s">
        <v>96</v>
      </c>
      <c r="E75" s="54">
        <v>1</v>
      </c>
      <c r="F75" s="55">
        <v>3600</v>
      </c>
      <c r="G75" s="56"/>
      <c r="H75" s="56">
        <v>540</v>
      </c>
      <c r="I75" s="56">
        <v>2070</v>
      </c>
      <c r="J75" s="56"/>
      <c r="K75" s="56"/>
      <c r="L75" s="56"/>
      <c r="M75" s="56"/>
      <c r="N75" s="56"/>
      <c r="O75" s="56"/>
      <c r="P75" s="56">
        <f t="shared" si="3"/>
        <v>6210</v>
      </c>
      <c r="Q75" s="56"/>
      <c r="R75" s="51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2:40" ht="33.75" customHeight="1">
      <c r="B76" s="48">
        <v>48</v>
      </c>
      <c r="C76" s="54"/>
      <c r="D76" s="52" t="s">
        <v>97</v>
      </c>
      <c r="E76" s="54">
        <v>1</v>
      </c>
      <c r="F76" s="55">
        <v>3600</v>
      </c>
      <c r="G76" s="56"/>
      <c r="H76" s="56">
        <v>900</v>
      </c>
      <c r="I76" s="56">
        <v>2250</v>
      </c>
      <c r="J76" s="56"/>
      <c r="K76" s="56"/>
      <c r="L76" s="56"/>
      <c r="M76" s="56"/>
      <c r="N76" s="56"/>
      <c r="O76" s="56"/>
      <c r="P76" s="56">
        <f t="shared" si="3"/>
        <v>6750</v>
      </c>
      <c r="Q76" s="56"/>
      <c r="R76" s="51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2:40" ht="49.5" customHeight="1">
      <c r="B77" s="53">
        <v>49</v>
      </c>
      <c r="C77" s="54"/>
      <c r="D77" s="52" t="s">
        <v>98</v>
      </c>
      <c r="E77" s="54">
        <v>1</v>
      </c>
      <c r="F77" s="55">
        <v>3600</v>
      </c>
      <c r="G77" s="56"/>
      <c r="H77" s="56">
        <v>900</v>
      </c>
      <c r="I77" s="56">
        <v>2250</v>
      </c>
      <c r="J77" s="56"/>
      <c r="K77" s="56"/>
      <c r="L77" s="56"/>
      <c r="M77" s="56"/>
      <c r="N77" s="56"/>
      <c r="O77" s="56"/>
      <c r="P77" s="56">
        <f t="shared" si="3"/>
        <v>6750</v>
      </c>
      <c r="Q77" s="56"/>
      <c r="R77" s="51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2:40" ht="49.5" customHeight="1">
      <c r="B78" s="48">
        <v>50</v>
      </c>
      <c r="C78" s="54"/>
      <c r="D78" s="52" t="s">
        <v>99</v>
      </c>
      <c r="E78" s="54">
        <v>1</v>
      </c>
      <c r="F78" s="55">
        <v>3600</v>
      </c>
      <c r="G78" s="56"/>
      <c r="H78" s="56"/>
      <c r="I78" s="56">
        <v>1800</v>
      </c>
      <c r="J78" s="56"/>
      <c r="K78" s="56"/>
      <c r="L78" s="56"/>
      <c r="M78" s="56"/>
      <c r="N78" s="56"/>
      <c r="O78" s="56"/>
      <c r="P78" s="56">
        <f t="shared" si="3"/>
        <v>5400</v>
      </c>
      <c r="Q78" s="56"/>
      <c r="R78" s="51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2:40" ht="43.5" customHeight="1">
      <c r="B79" s="48">
        <v>51</v>
      </c>
      <c r="C79" s="54"/>
      <c r="D79" s="52" t="s">
        <v>100</v>
      </c>
      <c r="E79" s="54">
        <v>1</v>
      </c>
      <c r="F79" s="55">
        <v>3600</v>
      </c>
      <c r="G79" s="56"/>
      <c r="H79" s="56">
        <v>360</v>
      </c>
      <c r="I79" s="56">
        <v>1980</v>
      </c>
      <c r="J79" s="56"/>
      <c r="K79" s="56"/>
      <c r="L79" s="56"/>
      <c r="M79" s="56"/>
      <c r="N79" s="56"/>
      <c r="O79" s="56"/>
      <c r="P79" s="56">
        <f t="shared" si="3"/>
        <v>5940</v>
      </c>
      <c r="Q79" s="56"/>
      <c r="R79" s="51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2:40" ht="32.25" customHeight="1">
      <c r="B80" s="53">
        <v>52</v>
      </c>
      <c r="C80" s="54"/>
      <c r="D80" s="52" t="s">
        <v>101</v>
      </c>
      <c r="E80" s="54">
        <v>1</v>
      </c>
      <c r="F80" s="55">
        <v>3600</v>
      </c>
      <c r="G80" s="56"/>
      <c r="H80" s="56">
        <v>900</v>
      </c>
      <c r="I80" s="56">
        <v>2250</v>
      </c>
      <c r="J80" s="56"/>
      <c r="K80" s="56"/>
      <c r="L80" s="56"/>
      <c r="M80" s="56"/>
      <c r="N80" s="56"/>
      <c r="O80" s="56"/>
      <c r="P80" s="56">
        <f t="shared" si="3"/>
        <v>6750</v>
      </c>
      <c r="Q80" s="56"/>
      <c r="R80" s="51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2:40" ht="48" customHeight="1">
      <c r="B81" s="48">
        <v>53</v>
      </c>
      <c r="C81" s="54"/>
      <c r="D81" s="52" t="s">
        <v>102</v>
      </c>
      <c r="E81" s="54">
        <v>1</v>
      </c>
      <c r="F81" s="55">
        <v>3600</v>
      </c>
      <c r="G81" s="56"/>
      <c r="H81" s="56">
        <v>540</v>
      </c>
      <c r="I81" s="56">
        <v>2070</v>
      </c>
      <c r="J81" s="56"/>
      <c r="K81" s="56"/>
      <c r="L81" s="56"/>
      <c r="M81" s="56"/>
      <c r="N81" s="56"/>
      <c r="O81" s="56"/>
      <c r="P81" s="56">
        <f t="shared" si="3"/>
        <v>6210</v>
      </c>
      <c r="Q81" s="56"/>
      <c r="R81" s="51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2:40" ht="46.5" customHeight="1">
      <c r="B82" s="48">
        <v>54</v>
      </c>
      <c r="C82" s="54"/>
      <c r="D82" s="52" t="s">
        <v>103</v>
      </c>
      <c r="E82" s="54">
        <v>1</v>
      </c>
      <c r="F82" s="55">
        <v>3600</v>
      </c>
      <c r="G82" s="56"/>
      <c r="H82" s="56">
        <v>360</v>
      </c>
      <c r="I82" s="56">
        <v>1980</v>
      </c>
      <c r="J82" s="56"/>
      <c r="K82" s="56"/>
      <c r="L82" s="56"/>
      <c r="M82" s="56"/>
      <c r="N82" s="56"/>
      <c r="O82" s="56"/>
      <c r="P82" s="56">
        <f>SUM(F82:O82)</f>
        <v>5940</v>
      </c>
      <c r="Q82" s="56"/>
      <c r="R82" s="51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2:40" ht="46.5" customHeight="1">
      <c r="B83" s="53">
        <v>55</v>
      </c>
      <c r="C83" s="54"/>
      <c r="D83" s="52" t="s">
        <v>104</v>
      </c>
      <c r="E83" s="54">
        <v>1</v>
      </c>
      <c r="F83" s="55">
        <v>3600</v>
      </c>
      <c r="G83" s="56"/>
      <c r="H83" s="56">
        <v>1440</v>
      </c>
      <c r="I83" s="56">
        <v>2520</v>
      </c>
      <c r="J83" s="56"/>
      <c r="K83" s="56"/>
      <c r="L83" s="56"/>
      <c r="M83" s="56"/>
      <c r="N83" s="56"/>
      <c r="O83" s="56"/>
      <c r="P83" s="56">
        <f t="shared" si="3"/>
        <v>7560</v>
      </c>
      <c r="Q83" s="56"/>
      <c r="R83" s="51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2:40" ht="49.5" customHeight="1">
      <c r="B84" s="48">
        <v>56</v>
      </c>
      <c r="C84" s="54"/>
      <c r="D84" s="52" t="s">
        <v>105</v>
      </c>
      <c r="E84" s="54">
        <v>1</v>
      </c>
      <c r="F84" s="55">
        <v>3600</v>
      </c>
      <c r="G84" s="56"/>
      <c r="H84" s="56">
        <v>1440</v>
      </c>
      <c r="I84" s="56">
        <v>2520</v>
      </c>
      <c r="J84" s="56"/>
      <c r="K84" s="56"/>
      <c r="L84" s="56"/>
      <c r="M84" s="56"/>
      <c r="N84" s="56"/>
      <c r="O84" s="56"/>
      <c r="P84" s="56">
        <f>SUM(F84:N84)</f>
        <v>7560</v>
      </c>
      <c r="Q84" s="56"/>
      <c r="R84" s="51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2:40" ht="45" customHeight="1">
      <c r="B85" s="48">
        <v>57</v>
      </c>
      <c r="C85" s="54"/>
      <c r="D85" s="52" t="s">
        <v>106</v>
      </c>
      <c r="E85" s="54">
        <v>1</v>
      </c>
      <c r="F85" s="55">
        <v>3600</v>
      </c>
      <c r="G85" s="56"/>
      <c r="H85" s="56">
        <v>540</v>
      </c>
      <c r="I85" s="56">
        <v>2070</v>
      </c>
      <c r="J85" s="56"/>
      <c r="K85" s="56"/>
      <c r="L85" s="56"/>
      <c r="M85" s="56"/>
      <c r="N85" s="56"/>
      <c r="O85" s="56"/>
      <c r="P85" s="56">
        <f t="shared" si="3"/>
        <v>6210</v>
      </c>
      <c r="Q85" s="56"/>
      <c r="R85" s="51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2:40" ht="47.25" customHeight="1">
      <c r="B86" s="53">
        <v>58</v>
      </c>
      <c r="C86" s="54"/>
      <c r="D86" s="52" t="s">
        <v>107</v>
      </c>
      <c r="E86" s="54">
        <v>1</v>
      </c>
      <c r="F86" s="55">
        <v>3600</v>
      </c>
      <c r="G86" s="56"/>
      <c r="H86" s="56">
        <v>360</v>
      </c>
      <c r="I86" s="56">
        <v>1980</v>
      </c>
      <c r="J86" s="56"/>
      <c r="K86" s="56"/>
      <c r="L86" s="56"/>
      <c r="M86" s="56"/>
      <c r="N86" s="56"/>
      <c r="O86" s="56"/>
      <c r="P86" s="56">
        <f t="shared" si="3"/>
        <v>5940</v>
      </c>
      <c r="Q86" s="56"/>
      <c r="R86" s="51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2:40" ht="48" customHeight="1">
      <c r="B87" s="48">
        <v>59</v>
      </c>
      <c r="C87" s="54"/>
      <c r="D87" s="52" t="s">
        <v>108</v>
      </c>
      <c r="E87" s="54">
        <v>1</v>
      </c>
      <c r="F87" s="55">
        <v>3600</v>
      </c>
      <c r="G87" s="56"/>
      <c r="H87" s="56"/>
      <c r="I87" s="56">
        <v>1800</v>
      </c>
      <c r="J87" s="56"/>
      <c r="K87" s="56"/>
      <c r="L87" s="56"/>
      <c r="M87" s="56"/>
      <c r="N87" s="56"/>
      <c r="O87" s="56"/>
      <c r="P87" s="56">
        <f>SUM(F87:N87)</f>
        <v>5400</v>
      </c>
      <c r="Q87" s="56"/>
      <c r="R87" s="51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2:40" ht="35.25" customHeight="1">
      <c r="B88" s="48">
        <v>60</v>
      </c>
      <c r="C88" s="54"/>
      <c r="D88" s="52" t="s">
        <v>109</v>
      </c>
      <c r="E88" s="54">
        <v>1</v>
      </c>
      <c r="F88" s="55">
        <v>3600</v>
      </c>
      <c r="G88" s="56"/>
      <c r="H88" s="56"/>
      <c r="I88" s="56">
        <v>1800</v>
      </c>
      <c r="J88" s="56"/>
      <c r="K88" s="56"/>
      <c r="L88" s="56"/>
      <c r="M88" s="56"/>
      <c r="N88" s="56"/>
      <c r="O88" s="56"/>
      <c r="P88" s="56">
        <f aca="true" t="shared" si="4" ref="P88:P94">SUM(F88:O88)</f>
        <v>5400</v>
      </c>
      <c r="Q88" s="56"/>
      <c r="R88" s="51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2:40" ht="35.25" customHeight="1">
      <c r="B89" s="48">
        <v>61</v>
      </c>
      <c r="C89" s="54"/>
      <c r="D89" s="52" t="s">
        <v>109</v>
      </c>
      <c r="E89" s="54">
        <v>1</v>
      </c>
      <c r="F89" s="55">
        <v>3600</v>
      </c>
      <c r="G89" s="56"/>
      <c r="H89" s="56"/>
      <c r="I89" s="56">
        <v>1800</v>
      </c>
      <c r="J89" s="56"/>
      <c r="K89" s="56"/>
      <c r="L89" s="56"/>
      <c r="M89" s="56"/>
      <c r="N89" s="56"/>
      <c r="O89" s="56"/>
      <c r="P89" s="56">
        <f>SUM(F89:O89)</f>
        <v>5400</v>
      </c>
      <c r="Q89" s="56"/>
      <c r="R89" s="51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2:40" ht="36" customHeight="1">
      <c r="B90" s="53">
        <v>62</v>
      </c>
      <c r="C90" s="54"/>
      <c r="D90" s="52" t="s">
        <v>109</v>
      </c>
      <c r="E90" s="54">
        <v>1</v>
      </c>
      <c r="F90" s="55">
        <v>3600</v>
      </c>
      <c r="G90" s="56"/>
      <c r="H90" s="56"/>
      <c r="I90" s="56"/>
      <c r="J90" s="56"/>
      <c r="K90" s="56"/>
      <c r="L90" s="56"/>
      <c r="M90" s="56"/>
      <c r="N90" s="56"/>
      <c r="O90" s="56"/>
      <c r="P90" s="56">
        <v>3600</v>
      </c>
      <c r="Q90" s="56"/>
      <c r="R90" s="51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2:40" ht="31.5" customHeight="1">
      <c r="B91" s="48">
        <v>63</v>
      </c>
      <c r="C91" s="54"/>
      <c r="D91" s="69" t="s">
        <v>110</v>
      </c>
      <c r="E91" s="1">
        <v>1</v>
      </c>
      <c r="F91" s="55">
        <v>3600</v>
      </c>
      <c r="G91" s="56"/>
      <c r="H91" s="56">
        <v>900</v>
      </c>
      <c r="I91" s="56">
        <v>2250</v>
      </c>
      <c r="J91" s="56"/>
      <c r="K91" s="56"/>
      <c r="L91" s="56"/>
      <c r="M91" s="56"/>
      <c r="N91" s="56"/>
      <c r="O91" s="56"/>
      <c r="P91" s="56">
        <f t="shared" si="4"/>
        <v>6750</v>
      </c>
      <c r="Q91" s="56"/>
      <c r="R91" s="51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2:40" ht="36.75" customHeight="1">
      <c r="B92" s="48">
        <v>64</v>
      </c>
      <c r="C92" s="54"/>
      <c r="D92" s="69" t="s">
        <v>111</v>
      </c>
      <c r="E92" s="1">
        <v>1</v>
      </c>
      <c r="F92" s="55">
        <v>3600</v>
      </c>
      <c r="G92" s="56"/>
      <c r="H92" s="56">
        <v>900</v>
      </c>
      <c r="I92" s="56">
        <v>2250</v>
      </c>
      <c r="J92" s="56"/>
      <c r="K92" s="56"/>
      <c r="L92" s="56"/>
      <c r="M92" s="56"/>
      <c r="N92" s="56"/>
      <c r="O92" s="56"/>
      <c r="P92" s="56">
        <f t="shared" si="4"/>
        <v>6750</v>
      </c>
      <c r="Q92" s="56"/>
      <c r="R92" s="51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2:40" ht="43.5" customHeight="1">
      <c r="B93" s="53">
        <v>65</v>
      </c>
      <c r="C93" s="54"/>
      <c r="D93" s="69" t="s">
        <v>112</v>
      </c>
      <c r="E93" s="1">
        <v>1</v>
      </c>
      <c r="F93" s="55">
        <v>3600</v>
      </c>
      <c r="G93" s="56"/>
      <c r="H93" s="56">
        <v>720</v>
      </c>
      <c r="I93" s="56">
        <v>2160</v>
      </c>
      <c r="J93" s="56"/>
      <c r="K93" s="56"/>
      <c r="L93" s="56"/>
      <c r="M93" s="56"/>
      <c r="N93" s="56"/>
      <c r="O93" s="56"/>
      <c r="P93" s="56">
        <f t="shared" si="4"/>
        <v>6480</v>
      </c>
      <c r="Q93" s="56"/>
      <c r="R93" s="51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2:40" ht="42.75" customHeight="1">
      <c r="B94" s="48">
        <v>66</v>
      </c>
      <c r="C94" s="54"/>
      <c r="D94" s="52" t="s">
        <v>113</v>
      </c>
      <c r="E94" s="54">
        <v>1</v>
      </c>
      <c r="F94" s="55">
        <v>3600</v>
      </c>
      <c r="G94" s="56"/>
      <c r="H94" s="56"/>
      <c r="I94" s="56">
        <v>1800</v>
      </c>
      <c r="J94" s="56"/>
      <c r="K94" s="56"/>
      <c r="L94" s="56"/>
      <c r="M94" s="56"/>
      <c r="N94" s="56"/>
      <c r="O94" s="56"/>
      <c r="P94" s="56">
        <f t="shared" si="4"/>
        <v>5400</v>
      </c>
      <c r="Q94" s="56"/>
      <c r="R94" s="51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2:40" ht="51.75" customHeight="1">
      <c r="B95" s="48">
        <v>67</v>
      </c>
      <c r="C95" s="54"/>
      <c r="D95" s="52" t="s">
        <v>114</v>
      </c>
      <c r="E95" s="54">
        <v>1</v>
      </c>
      <c r="F95" s="55">
        <v>2723</v>
      </c>
      <c r="G95" s="56"/>
      <c r="H95" s="56"/>
      <c r="I95" s="56"/>
      <c r="J95" s="56"/>
      <c r="K95" s="56"/>
      <c r="L95" s="56"/>
      <c r="M95" s="56"/>
      <c r="N95" s="56"/>
      <c r="O95" s="56"/>
      <c r="P95" s="56">
        <v>2723</v>
      </c>
      <c r="Q95" s="56"/>
      <c r="R95" s="51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2:40" ht="60" customHeight="1">
      <c r="B96" s="48">
        <v>68</v>
      </c>
      <c r="C96" s="54"/>
      <c r="D96" s="52" t="s">
        <v>115</v>
      </c>
      <c r="E96" s="54">
        <v>0.5</v>
      </c>
      <c r="F96" s="55">
        <v>2723</v>
      </c>
      <c r="G96" s="56"/>
      <c r="H96" s="56"/>
      <c r="I96" s="56"/>
      <c r="J96" s="56"/>
      <c r="K96" s="56"/>
      <c r="L96" s="56"/>
      <c r="M96" s="56"/>
      <c r="N96" s="56"/>
      <c r="O96" s="56"/>
      <c r="P96" s="56">
        <v>1361.5</v>
      </c>
      <c r="Q96" s="56"/>
      <c r="R96" s="51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2:40" ht="62.25" customHeight="1">
      <c r="B97" s="53">
        <v>69</v>
      </c>
      <c r="C97" s="54"/>
      <c r="D97" s="52" t="s">
        <v>116</v>
      </c>
      <c r="E97" s="54">
        <v>0.5</v>
      </c>
      <c r="F97" s="55">
        <v>2723</v>
      </c>
      <c r="G97" s="56"/>
      <c r="H97" s="56"/>
      <c r="I97" s="56"/>
      <c r="J97" s="56"/>
      <c r="K97" s="56"/>
      <c r="L97" s="56"/>
      <c r="M97" s="56"/>
      <c r="N97" s="56"/>
      <c r="O97" s="56"/>
      <c r="P97" s="56">
        <v>1361.5</v>
      </c>
      <c r="Q97" s="56"/>
      <c r="R97" s="51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2:40" ht="60.75" customHeight="1">
      <c r="B98" s="48">
        <v>70</v>
      </c>
      <c r="C98" s="54"/>
      <c r="D98" s="52" t="s">
        <v>117</v>
      </c>
      <c r="E98" s="54">
        <v>0.25</v>
      </c>
      <c r="F98" s="55">
        <v>2723</v>
      </c>
      <c r="G98" s="56"/>
      <c r="H98" s="56"/>
      <c r="I98" s="56"/>
      <c r="J98" s="56"/>
      <c r="K98" s="56"/>
      <c r="L98" s="56"/>
      <c r="M98" s="56"/>
      <c r="N98" s="56"/>
      <c r="O98" s="56"/>
      <c r="P98" s="56">
        <v>680.75</v>
      </c>
      <c r="Q98" s="56"/>
      <c r="R98" s="51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2:40" ht="59.25" customHeight="1">
      <c r="B99" s="48">
        <v>71</v>
      </c>
      <c r="C99" s="54"/>
      <c r="D99" s="52" t="s">
        <v>118</v>
      </c>
      <c r="E99" s="54">
        <v>0.5</v>
      </c>
      <c r="F99" s="55">
        <v>2723</v>
      </c>
      <c r="G99" s="56"/>
      <c r="H99" s="56"/>
      <c r="I99" s="56"/>
      <c r="J99" s="56"/>
      <c r="K99" s="56"/>
      <c r="L99" s="56"/>
      <c r="M99" s="56"/>
      <c r="N99" s="56"/>
      <c r="O99" s="56"/>
      <c r="P99" s="56">
        <v>1361.5</v>
      </c>
      <c r="Q99" s="56"/>
      <c r="R99" s="51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2:40" ht="69" customHeight="1">
      <c r="B100" s="53">
        <v>72</v>
      </c>
      <c r="C100" s="54"/>
      <c r="D100" s="52" t="s">
        <v>119</v>
      </c>
      <c r="E100" s="54">
        <v>0.25</v>
      </c>
      <c r="F100" s="55">
        <v>2723</v>
      </c>
      <c r="G100" s="56"/>
      <c r="H100" s="56"/>
      <c r="I100" s="56"/>
      <c r="J100" s="56"/>
      <c r="K100" s="56"/>
      <c r="L100" s="56"/>
      <c r="M100" s="56"/>
      <c r="N100" s="56"/>
      <c r="O100" s="56"/>
      <c r="P100" s="56">
        <v>680.75</v>
      </c>
      <c r="Q100" s="56"/>
      <c r="R100" s="51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2:40" ht="59.25" customHeight="1">
      <c r="B101" s="48">
        <v>73</v>
      </c>
      <c r="C101" s="54"/>
      <c r="D101" s="52" t="s">
        <v>120</v>
      </c>
      <c r="E101" s="54">
        <v>0.5</v>
      </c>
      <c r="F101" s="55">
        <v>2723</v>
      </c>
      <c r="G101" s="56"/>
      <c r="H101" s="56"/>
      <c r="I101" s="56"/>
      <c r="J101" s="56"/>
      <c r="K101" s="56"/>
      <c r="L101" s="56"/>
      <c r="M101" s="56"/>
      <c r="N101" s="56"/>
      <c r="O101" s="56"/>
      <c r="P101" s="56">
        <v>1361.5</v>
      </c>
      <c r="Q101" s="56"/>
      <c r="R101" s="51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2:40" ht="57" customHeight="1">
      <c r="B102" s="48">
        <v>74</v>
      </c>
      <c r="C102" s="54"/>
      <c r="D102" s="52" t="s">
        <v>121</v>
      </c>
      <c r="E102" s="54">
        <v>0.5</v>
      </c>
      <c r="F102" s="55">
        <v>2723</v>
      </c>
      <c r="G102" s="56"/>
      <c r="H102" s="56"/>
      <c r="I102" s="56"/>
      <c r="J102" s="56"/>
      <c r="K102" s="56"/>
      <c r="L102" s="56"/>
      <c r="M102" s="56"/>
      <c r="N102" s="56"/>
      <c r="O102" s="56"/>
      <c r="P102" s="56">
        <v>1361.5</v>
      </c>
      <c r="Q102" s="56"/>
      <c r="R102" s="51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2:40" ht="60.75" customHeight="1">
      <c r="B103" s="48">
        <v>75</v>
      </c>
      <c r="C103" s="54"/>
      <c r="D103" s="52" t="s">
        <v>122</v>
      </c>
      <c r="E103" s="54">
        <v>0.25</v>
      </c>
      <c r="F103" s="55">
        <v>2723</v>
      </c>
      <c r="G103" s="56"/>
      <c r="H103" s="56"/>
      <c r="I103" s="56"/>
      <c r="J103" s="56"/>
      <c r="K103" s="56"/>
      <c r="L103" s="56"/>
      <c r="M103" s="56"/>
      <c r="N103" s="56"/>
      <c r="O103" s="56"/>
      <c r="P103" s="56">
        <v>680.75</v>
      </c>
      <c r="Q103" s="56"/>
      <c r="R103" s="51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2:40" ht="63" customHeight="1">
      <c r="B104" s="53">
        <v>76</v>
      </c>
      <c r="C104" s="54"/>
      <c r="D104" s="52" t="s">
        <v>123</v>
      </c>
      <c r="E104" s="54">
        <v>0.25</v>
      </c>
      <c r="F104" s="55">
        <v>2723</v>
      </c>
      <c r="G104" s="56"/>
      <c r="H104" s="56"/>
      <c r="I104" s="56"/>
      <c r="J104" s="56"/>
      <c r="K104" s="56"/>
      <c r="L104" s="56"/>
      <c r="M104" s="56"/>
      <c r="N104" s="56"/>
      <c r="O104" s="56"/>
      <c r="P104" s="56">
        <v>680.75</v>
      </c>
      <c r="Q104" s="56"/>
      <c r="R104" s="51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2:40" ht="63.75" customHeight="1">
      <c r="B105" s="48">
        <v>77</v>
      </c>
      <c r="C105" s="54"/>
      <c r="D105" s="52" t="s">
        <v>124</v>
      </c>
      <c r="E105" s="54">
        <v>0.25</v>
      </c>
      <c r="F105" s="55">
        <v>2723</v>
      </c>
      <c r="G105" s="56"/>
      <c r="H105" s="56"/>
      <c r="I105" s="56"/>
      <c r="J105" s="56"/>
      <c r="K105" s="56"/>
      <c r="L105" s="56"/>
      <c r="M105" s="56"/>
      <c r="N105" s="56"/>
      <c r="O105" s="56"/>
      <c r="P105" s="56">
        <v>680.75</v>
      </c>
      <c r="Q105" s="56"/>
      <c r="R105" s="51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2:40" ht="59.25" customHeight="1">
      <c r="B106" s="48">
        <v>78</v>
      </c>
      <c r="C106" s="54"/>
      <c r="D106" s="52" t="s">
        <v>125</v>
      </c>
      <c r="E106" s="54">
        <v>0.5</v>
      </c>
      <c r="F106" s="55">
        <v>2723</v>
      </c>
      <c r="G106" s="56"/>
      <c r="H106" s="56"/>
      <c r="I106" s="56"/>
      <c r="J106" s="56"/>
      <c r="K106" s="56"/>
      <c r="L106" s="56"/>
      <c r="M106" s="56"/>
      <c r="N106" s="56"/>
      <c r="O106" s="56"/>
      <c r="P106" s="56">
        <v>1361.5</v>
      </c>
      <c r="Q106" s="56"/>
      <c r="R106" s="51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2:40" ht="61.5" customHeight="1">
      <c r="B107" s="53">
        <v>79</v>
      </c>
      <c r="C107" s="54"/>
      <c r="D107" s="52" t="s">
        <v>126</v>
      </c>
      <c r="E107" s="54">
        <v>0.5</v>
      </c>
      <c r="F107" s="55">
        <v>2723</v>
      </c>
      <c r="G107" s="56"/>
      <c r="H107" s="56"/>
      <c r="I107" s="56"/>
      <c r="J107" s="56"/>
      <c r="K107" s="56"/>
      <c r="L107" s="56"/>
      <c r="M107" s="56"/>
      <c r="N107" s="56"/>
      <c r="O107" s="56"/>
      <c r="P107" s="56">
        <v>1361.5</v>
      </c>
      <c r="Q107" s="56"/>
      <c r="R107" s="51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2:40" ht="66.75" customHeight="1">
      <c r="B108" s="48">
        <v>80</v>
      </c>
      <c r="C108" s="54"/>
      <c r="D108" s="52" t="s">
        <v>127</v>
      </c>
      <c r="E108" s="54">
        <v>0.25</v>
      </c>
      <c r="F108" s="55">
        <v>2723</v>
      </c>
      <c r="G108" s="56"/>
      <c r="H108" s="56"/>
      <c r="I108" s="56"/>
      <c r="J108" s="56"/>
      <c r="K108" s="56"/>
      <c r="L108" s="56"/>
      <c r="M108" s="56"/>
      <c r="N108" s="56"/>
      <c r="O108" s="56"/>
      <c r="P108" s="56">
        <v>680.75</v>
      </c>
      <c r="Q108" s="56"/>
      <c r="R108" s="51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2:40" ht="60" customHeight="1">
      <c r="B109" s="48">
        <v>81</v>
      </c>
      <c r="C109" s="54"/>
      <c r="D109" s="52" t="s">
        <v>128</v>
      </c>
      <c r="E109" s="54">
        <v>0.25</v>
      </c>
      <c r="F109" s="55">
        <v>2723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>
        <v>680.75</v>
      </c>
      <c r="Q109" s="56"/>
      <c r="R109" s="51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2:40" ht="61.5" customHeight="1">
      <c r="B110" s="53">
        <v>82</v>
      </c>
      <c r="C110" s="54"/>
      <c r="D110" s="52" t="s">
        <v>129</v>
      </c>
      <c r="E110" s="54">
        <v>0.25</v>
      </c>
      <c r="F110" s="55">
        <v>2723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>
        <v>680.75</v>
      </c>
      <c r="Q110" s="56"/>
      <c r="R110" s="51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2:40" ht="60" customHeight="1">
      <c r="B111" s="48">
        <v>83</v>
      </c>
      <c r="C111" s="54"/>
      <c r="D111" s="52" t="s">
        <v>130</v>
      </c>
      <c r="E111" s="54">
        <v>0.25</v>
      </c>
      <c r="F111" s="55">
        <v>2723</v>
      </c>
      <c r="G111" s="56"/>
      <c r="H111" s="56"/>
      <c r="I111" s="56"/>
      <c r="J111" s="56"/>
      <c r="K111" s="56"/>
      <c r="L111" s="56"/>
      <c r="M111" s="56"/>
      <c r="N111" s="56"/>
      <c r="O111" s="56"/>
      <c r="P111" s="56">
        <v>680.75</v>
      </c>
      <c r="Q111" s="56"/>
      <c r="R111" s="51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2:40" ht="65.25" customHeight="1">
      <c r="B112" s="48">
        <v>84</v>
      </c>
      <c r="C112" s="54"/>
      <c r="D112" s="52" t="s">
        <v>131</v>
      </c>
      <c r="E112" s="54">
        <v>0.25</v>
      </c>
      <c r="F112" s="55">
        <v>2723</v>
      </c>
      <c r="G112" s="56"/>
      <c r="H112" s="56"/>
      <c r="I112" s="56"/>
      <c r="J112" s="56"/>
      <c r="K112" s="56"/>
      <c r="L112" s="56"/>
      <c r="M112" s="56"/>
      <c r="N112" s="56"/>
      <c r="O112" s="56"/>
      <c r="P112" s="56">
        <v>680.75</v>
      </c>
      <c r="Q112" s="56"/>
      <c r="R112" s="51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2:40" ht="69.75" customHeight="1">
      <c r="B113" s="53">
        <v>85</v>
      </c>
      <c r="C113" s="54"/>
      <c r="D113" s="52" t="s">
        <v>132</v>
      </c>
      <c r="E113" s="54">
        <v>0.25</v>
      </c>
      <c r="F113" s="55">
        <v>2723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>
        <v>680.75</v>
      </c>
      <c r="Q113" s="56"/>
      <c r="R113" s="51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2:40" ht="61.5" customHeight="1">
      <c r="B114" s="48">
        <v>86</v>
      </c>
      <c r="C114" s="54"/>
      <c r="D114" s="52" t="s">
        <v>133</v>
      </c>
      <c r="E114" s="54">
        <v>0.25</v>
      </c>
      <c r="F114" s="55">
        <v>2723</v>
      </c>
      <c r="G114" s="56"/>
      <c r="H114" s="56"/>
      <c r="I114" s="56"/>
      <c r="J114" s="56"/>
      <c r="K114" s="56"/>
      <c r="L114" s="56"/>
      <c r="M114" s="56"/>
      <c r="N114" s="56"/>
      <c r="O114" s="56"/>
      <c r="P114" s="56">
        <v>680.75</v>
      </c>
      <c r="Q114" s="56"/>
      <c r="R114" s="51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2:40" ht="66" customHeight="1">
      <c r="B115" s="48">
        <v>87</v>
      </c>
      <c r="C115" s="54"/>
      <c r="D115" s="69" t="s">
        <v>134</v>
      </c>
      <c r="E115" s="54">
        <v>0.5</v>
      </c>
      <c r="F115" s="55">
        <v>2723</v>
      </c>
      <c r="G115" s="56"/>
      <c r="H115" s="56"/>
      <c r="I115" s="56"/>
      <c r="J115" s="56"/>
      <c r="K115" s="56"/>
      <c r="L115" s="56"/>
      <c r="M115" s="56"/>
      <c r="N115" s="56"/>
      <c r="O115" s="56"/>
      <c r="P115" s="56">
        <v>1361.5</v>
      </c>
      <c r="Q115" s="56"/>
      <c r="R115" s="51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2:40" ht="57" customHeight="1">
      <c r="B116" s="48">
        <v>88</v>
      </c>
      <c r="C116" s="54"/>
      <c r="D116" s="69" t="s">
        <v>114</v>
      </c>
      <c r="E116" s="54">
        <v>2</v>
      </c>
      <c r="F116" s="55">
        <v>2723</v>
      </c>
      <c r="G116" s="56"/>
      <c r="H116" s="56"/>
      <c r="I116" s="56"/>
      <c r="J116" s="56"/>
      <c r="K116" s="56"/>
      <c r="L116" s="56"/>
      <c r="M116" s="56"/>
      <c r="N116" s="56"/>
      <c r="O116" s="56"/>
      <c r="P116" s="56">
        <v>4702</v>
      </c>
      <c r="Q116" s="56"/>
      <c r="R116" s="51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2:40" ht="39.75" customHeight="1">
      <c r="B117" s="53">
        <v>89</v>
      </c>
      <c r="C117" s="54"/>
      <c r="D117" s="52" t="s">
        <v>135</v>
      </c>
      <c r="E117" s="54">
        <v>1</v>
      </c>
      <c r="F117" s="55">
        <v>2843</v>
      </c>
      <c r="G117" s="56"/>
      <c r="H117" s="56"/>
      <c r="I117" s="56"/>
      <c r="J117" s="56"/>
      <c r="K117" s="56">
        <v>613.5</v>
      </c>
      <c r="L117" s="56"/>
      <c r="M117" s="56" t="s">
        <v>136</v>
      </c>
      <c r="N117" s="56"/>
      <c r="O117" s="56"/>
      <c r="P117" s="56">
        <f>SUM(F117:O117)</f>
        <v>3456.5</v>
      </c>
      <c r="Q117" s="56"/>
      <c r="R117" s="51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2:40" ht="51" customHeight="1">
      <c r="B118" s="48">
        <v>90</v>
      </c>
      <c r="C118" s="54"/>
      <c r="D118" s="52" t="s">
        <v>137</v>
      </c>
      <c r="E118" s="54">
        <v>0.5</v>
      </c>
      <c r="F118" s="55">
        <v>2723</v>
      </c>
      <c r="G118" s="56"/>
      <c r="H118" s="56"/>
      <c r="I118" s="56"/>
      <c r="J118" s="56"/>
      <c r="K118" s="56"/>
      <c r="L118" s="56"/>
      <c r="M118" s="56"/>
      <c r="N118" s="56"/>
      <c r="O118" s="56"/>
      <c r="P118" s="56">
        <v>1361.5</v>
      </c>
      <c r="Q118" s="56"/>
      <c r="R118" s="51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2:40" ht="47.25" customHeight="1">
      <c r="B119" s="48">
        <v>91</v>
      </c>
      <c r="C119" s="54"/>
      <c r="D119" s="52" t="s">
        <v>138</v>
      </c>
      <c r="E119" s="54">
        <v>1</v>
      </c>
      <c r="F119" s="55">
        <v>2723</v>
      </c>
      <c r="G119" s="56"/>
      <c r="H119" s="56"/>
      <c r="I119" s="56"/>
      <c r="J119" s="56"/>
      <c r="K119" s="56"/>
      <c r="L119" s="56"/>
      <c r="M119" s="56"/>
      <c r="N119" s="56"/>
      <c r="O119" s="56"/>
      <c r="P119" s="56">
        <v>2723</v>
      </c>
      <c r="Q119" s="56"/>
      <c r="R119" s="51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2:40" ht="46.5" customHeight="1">
      <c r="B120" s="53">
        <v>92</v>
      </c>
      <c r="C120" s="54"/>
      <c r="D120" s="52" t="s">
        <v>139</v>
      </c>
      <c r="E120" s="54">
        <v>0.5</v>
      </c>
      <c r="F120" s="55">
        <v>2723</v>
      </c>
      <c r="G120" s="56"/>
      <c r="H120" s="56"/>
      <c r="I120" s="56"/>
      <c r="J120" s="56"/>
      <c r="K120" s="56"/>
      <c r="L120" s="56"/>
      <c r="M120" s="56"/>
      <c r="N120" s="56"/>
      <c r="O120" s="56"/>
      <c r="P120" s="56">
        <v>1361.5</v>
      </c>
      <c r="Q120" s="56"/>
      <c r="R120" s="51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2:40" ht="43.5" customHeight="1">
      <c r="B121" s="48">
        <v>93</v>
      </c>
      <c r="C121" s="54"/>
      <c r="D121" s="52" t="s">
        <v>140</v>
      </c>
      <c r="E121" s="54">
        <v>0.5</v>
      </c>
      <c r="F121" s="55">
        <v>2723</v>
      </c>
      <c r="G121" s="56"/>
      <c r="H121" s="56"/>
      <c r="I121" s="56"/>
      <c r="J121" s="56"/>
      <c r="K121" s="56"/>
      <c r="L121" s="56"/>
      <c r="M121" s="56"/>
      <c r="N121" s="56"/>
      <c r="O121" s="56"/>
      <c r="P121" s="56">
        <v>1361.5</v>
      </c>
      <c r="Q121" s="56"/>
      <c r="R121" s="51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2:40" ht="44.25" customHeight="1">
      <c r="B122" s="48">
        <v>94</v>
      </c>
      <c r="C122" s="54"/>
      <c r="D122" s="52" t="s">
        <v>141</v>
      </c>
      <c r="E122" s="54">
        <v>0.5</v>
      </c>
      <c r="F122" s="55">
        <v>2723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>
        <v>1361.5</v>
      </c>
      <c r="Q122" s="56"/>
      <c r="R122" s="51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2:40" ht="56.25" customHeight="1">
      <c r="B123" s="53">
        <v>95</v>
      </c>
      <c r="C123" s="54"/>
      <c r="D123" s="52" t="s">
        <v>142</v>
      </c>
      <c r="E123" s="54">
        <v>0.5</v>
      </c>
      <c r="F123" s="55">
        <v>2723</v>
      </c>
      <c r="G123" s="56"/>
      <c r="H123" s="56"/>
      <c r="I123" s="56"/>
      <c r="J123" s="56"/>
      <c r="K123" s="56"/>
      <c r="L123" s="56"/>
      <c r="M123" s="56"/>
      <c r="N123" s="56"/>
      <c r="O123" s="56"/>
      <c r="P123" s="56">
        <v>1361.5</v>
      </c>
      <c r="Q123" s="56"/>
      <c r="R123" s="51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2:40" ht="42.75" customHeight="1">
      <c r="B124" s="48">
        <v>96</v>
      </c>
      <c r="C124" s="54"/>
      <c r="D124" s="52" t="s">
        <v>143</v>
      </c>
      <c r="E124" s="54">
        <v>0.5</v>
      </c>
      <c r="F124" s="55">
        <v>2723</v>
      </c>
      <c r="G124" s="56"/>
      <c r="H124" s="56"/>
      <c r="I124" s="56"/>
      <c r="J124" s="56"/>
      <c r="K124" s="56"/>
      <c r="L124" s="56"/>
      <c r="M124" s="56"/>
      <c r="N124" s="56"/>
      <c r="O124" s="56"/>
      <c r="P124" s="56">
        <v>1361.5</v>
      </c>
      <c r="Q124" s="56"/>
      <c r="R124" s="51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2:40" ht="51.75" customHeight="1">
      <c r="B125" s="48">
        <v>97</v>
      </c>
      <c r="C125" s="54"/>
      <c r="D125" s="52" t="s">
        <v>144</v>
      </c>
      <c r="E125" s="54">
        <v>0.5</v>
      </c>
      <c r="F125" s="55">
        <v>2723</v>
      </c>
      <c r="G125" s="56"/>
      <c r="H125" s="56"/>
      <c r="I125" s="56"/>
      <c r="J125" s="56"/>
      <c r="K125" s="56"/>
      <c r="L125" s="56"/>
      <c r="M125" s="56"/>
      <c r="N125" s="56"/>
      <c r="O125" s="56"/>
      <c r="P125" s="56">
        <v>1361.5</v>
      </c>
      <c r="Q125" s="56"/>
      <c r="R125" s="51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2:40" ht="43.5" customHeight="1">
      <c r="B126" s="53">
        <v>98</v>
      </c>
      <c r="C126" s="54"/>
      <c r="D126" s="52" t="s">
        <v>145</v>
      </c>
      <c r="E126" s="54">
        <v>1</v>
      </c>
      <c r="F126" s="55">
        <v>2723</v>
      </c>
      <c r="G126" s="56"/>
      <c r="H126" s="56"/>
      <c r="I126" s="56"/>
      <c r="J126" s="56"/>
      <c r="K126" s="56"/>
      <c r="L126" s="56"/>
      <c r="M126" s="56"/>
      <c r="N126" s="56"/>
      <c r="O126" s="56"/>
      <c r="P126" s="56">
        <v>2723</v>
      </c>
      <c r="Q126" s="56"/>
      <c r="R126" s="51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2:40" ht="51.75" customHeight="1">
      <c r="B127" s="48">
        <v>99</v>
      </c>
      <c r="C127" s="54"/>
      <c r="D127" s="52" t="s">
        <v>146</v>
      </c>
      <c r="E127" s="54">
        <v>1</v>
      </c>
      <c r="F127" s="55">
        <v>2723</v>
      </c>
      <c r="G127" s="56"/>
      <c r="H127" s="56"/>
      <c r="I127" s="56"/>
      <c r="J127" s="56"/>
      <c r="K127" s="56"/>
      <c r="L127" s="56"/>
      <c r="M127" s="56"/>
      <c r="N127" s="56"/>
      <c r="O127" s="56"/>
      <c r="P127" s="56">
        <v>2723</v>
      </c>
      <c r="Q127" s="56"/>
      <c r="R127" s="51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2:40" ht="44.25" customHeight="1">
      <c r="B128" s="48">
        <v>100</v>
      </c>
      <c r="C128" s="54"/>
      <c r="D128" s="52" t="s">
        <v>147</v>
      </c>
      <c r="E128" s="54">
        <v>0.5</v>
      </c>
      <c r="F128" s="55">
        <v>2723</v>
      </c>
      <c r="G128" s="56"/>
      <c r="H128" s="56"/>
      <c r="I128" s="56"/>
      <c r="J128" s="56"/>
      <c r="K128" s="56"/>
      <c r="L128" s="56"/>
      <c r="M128" s="56"/>
      <c r="N128" s="56"/>
      <c r="O128" s="56"/>
      <c r="P128" s="56">
        <v>1361.5</v>
      </c>
      <c r="Q128" s="56"/>
      <c r="R128" s="51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2:40" ht="34.5" customHeight="1">
      <c r="B129" s="48">
        <v>101</v>
      </c>
      <c r="C129" s="54"/>
      <c r="D129" s="69" t="s">
        <v>148</v>
      </c>
      <c r="E129" s="54">
        <v>2</v>
      </c>
      <c r="F129" s="55">
        <v>2723</v>
      </c>
      <c r="G129" s="56"/>
      <c r="H129" s="56"/>
      <c r="I129" s="56"/>
      <c r="J129" s="56"/>
      <c r="K129" s="56"/>
      <c r="L129" s="56"/>
      <c r="M129" s="56"/>
      <c r="N129" s="56"/>
      <c r="O129" s="56"/>
      <c r="P129" s="56">
        <v>5446</v>
      </c>
      <c r="Q129" s="56"/>
      <c r="R129" s="51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2:40" ht="57" customHeight="1">
      <c r="B130" s="48">
        <v>102</v>
      </c>
      <c r="C130" s="54"/>
      <c r="D130" s="69" t="s">
        <v>149</v>
      </c>
      <c r="E130" s="54">
        <v>1</v>
      </c>
      <c r="F130" s="55">
        <v>2723</v>
      </c>
      <c r="G130" s="56"/>
      <c r="H130" s="56"/>
      <c r="I130" s="56"/>
      <c r="J130" s="56"/>
      <c r="K130" s="56"/>
      <c r="L130" s="56"/>
      <c r="M130" s="56"/>
      <c r="N130" s="56"/>
      <c r="O130" s="56"/>
      <c r="P130" s="56">
        <v>2723</v>
      </c>
      <c r="Q130" s="56"/>
      <c r="R130" s="51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2:40" ht="71.25" customHeight="1">
      <c r="B131" s="48">
        <v>103</v>
      </c>
      <c r="C131" s="54"/>
      <c r="D131" s="59" t="s">
        <v>150</v>
      </c>
      <c r="E131" s="58">
        <v>1</v>
      </c>
      <c r="F131" s="60">
        <v>6700</v>
      </c>
      <c r="G131" s="61">
        <v>650</v>
      </c>
      <c r="H131" s="61">
        <v>4410</v>
      </c>
      <c r="I131" s="61">
        <v>1470</v>
      </c>
      <c r="J131" s="61"/>
      <c r="K131" s="61"/>
      <c r="L131" s="61"/>
      <c r="M131" s="61"/>
      <c r="N131" s="61"/>
      <c r="O131" s="61"/>
      <c r="P131" s="61">
        <f>SUM(F131:O131)</f>
        <v>13230</v>
      </c>
      <c r="Q131" s="56"/>
      <c r="R131" s="51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2:40" ht="66" customHeight="1">
      <c r="B132" s="53">
        <v>104</v>
      </c>
      <c r="C132" s="54"/>
      <c r="D132" s="52" t="s">
        <v>151</v>
      </c>
      <c r="E132" s="54">
        <v>1</v>
      </c>
      <c r="F132" s="55">
        <v>4900</v>
      </c>
      <c r="G132" s="56">
        <v>200</v>
      </c>
      <c r="H132" s="56">
        <v>2805</v>
      </c>
      <c r="I132" s="56">
        <v>510</v>
      </c>
      <c r="J132" s="56"/>
      <c r="K132" s="56"/>
      <c r="L132" s="56"/>
      <c r="M132" s="56"/>
      <c r="N132" s="56"/>
      <c r="O132" s="56"/>
      <c r="P132" s="56">
        <f aca="true" t="shared" si="5" ref="P132:P155">SUM(F132:O132)</f>
        <v>8415</v>
      </c>
      <c r="Q132" s="56"/>
      <c r="R132" s="51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2:40" ht="69.75" customHeight="1">
      <c r="B133" s="48">
        <v>105</v>
      </c>
      <c r="C133" s="54"/>
      <c r="D133" s="52" t="s">
        <v>152</v>
      </c>
      <c r="E133" s="54">
        <v>1</v>
      </c>
      <c r="F133" s="55">
        <v>4800</v>
      </c>
      <c r="G133" s="56">
        <v>200</v>
      </c>
      <c r="H133" s="56">
        <v>2500</v>
      </c>
      <c r="I133" s="56"/>
      <c r="J133" s="56"/>
      <c r="K133" s="56"/>
      <c r="L133" s="56"/>
      <c r="M133" s="56"/>
      <c r="N133" s="56"/>
      <c r="O133" s="56"/>
      <c r="P133" s="56">
        <f>SUM(F133:O133)</f>
        <v>7500</v>
      </c>
      <c r="Q133" s="56"/>
      <c r="R133" s="51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2:40" ht="40.5" customHeight="1">
      <c r="B134" s="48">
        <v>106</v>
      </c>
      <c r="C134" s="54"/>
      <c r="D134" s="52" t="s">
        <v>153</v>
      </c>
      <c r="E134" s="54">
        <v>1</v>
      </c>
      <c r="F134" s="55">
        <v>4900</v>
      </c>
      <c r="G134" s="56"/>
      <c r="H134" s="56"/>
      <c r="I134" s="56"/>
      <c r="J134" s="56"/>
      <c r="K134" s="56"/>
      <c r="L134" s="56"/>
      <c r="M134" s="56"/>
      <c r="N134" s="56"/>
      <c r="O134" s="56"/>
      <c r="P134" s="56">
        <f t="shared" si="5"/>
        <v>4900</v>
      </c>
      <c r="Q134" s="56"/>
      <c r="R134" s="51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2:40" ht="38.25" customHeight="1">
      <c r="B135" s="53">
        <v>107</v>
      </c>
      <c r="C135" s="54"/>
      <c r="D135" s="59" t="s">
        <v>154</v>
      </c>
      <c r="E135" s="54">
        <v>1</v>
      </c>
      <c r="F135" s="55">
        <v>6700</v>
      </c>
      <c r="G135" s="56">
        <v>400</v>
      </c>
      <c r="H135" s="56">
        <v>4082.5</v>
      </c>
      <c r="I135" s="56">
        <v>1065</v>
      </c>
      <c r="J135" s="56"/>
      <c r="K135" s="56"/>
      <c r="L135" s="56"/>
      <c r="M135" s="56"/>
      <c r="N135" s="56"/>
      <c r="O135" s="56"/>
      <c r="P135" s="56">
        <f t="shared" si="5"/>
        <v>12247.5</v>
      </c>
      <c r="Q135" s="56"/>
      <c r="R135" s="51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2:40" ht="32.25" customHeight="1">
      <c r="B136" s="48">
        <v>108</v>
      </c>
      <c r="C136" s="54"/>
      <c r="D136" s="69" t="s">
        <v>179</v>
      </c>
      <c r="E136" s="54">
        <v>2</v>
      </c>
      <c r="F136" s="55">
        <v>5100</v>
      </c>
      <c r="G136" s="56"/>
      <c r="H136" s="56"/>
      <c r="I136" s="56"/>
      <c r="J136" s="56"/>
      <c r="K136" s="56"/>
      <c r="L136" s="56"/>
      <c r="M136" s="56"/>
      <c r="N136" s="56"/>
      <c r="O136" s="56"/>
      <c r="P136" s="56">
        <v>10200</v>
      </c>
      <c r="Q136" s="56"/>
      <c r="R136" s="51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2:40" ht="45.75" customHeight="1">
      <c r="B137" s="48">
        <v>109</v>
      </c>
      <c r="C137" s="54"/>
      <c r="D137" s="52" t="s">
        <v>155</v>
      </c>
      <c r="E137" s="54">
        <v>1</v>
      </c>
      <c r="F137" s="55">
        <v>4900</v>
      </c>
      <c r="G137" s="56"/>
      <c r="H137" s="56"/>
      <c r="I137" s="56"/>
      <c r="J137" s="56"/>
      <c r="K137" s="56"/>
      <c r="L137" s="56"/>
      <c r="M137" s="56"/>
      <c r="N137" s="56"/>
      <c r="O137" s="56"/>
      <c r="P137" s="56">
        <f t="shared" si="5"/>
        <v>4900</v>
      </c>
      <c r="Q137" s="56"/>
      <c r="R137" s="51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2:40" ht="43.5" customHeight="1">
      <c r="B138" s="48">
        <v>110</v>
      </c>
      <c r="C138" s="54"/>
      <c r="D138" s="52" t="s">
        <v>180</v>
      </c>
      <c r="E138" s="54">
        <v>1</v>
      </c>
      <c r="F138" s="55">
        <v>4800</v>
      </c>
      <c r="G138" s="56"/>
      <c r="H138" s="56"/>
      <c r="I138" s="56"/>
      <c r="J138" s="56"/>
      <c r="K138" s="56"/>
      <c r="L138" s="56"/>
      <c r="M138" s="56"/>
      <c r="N138" s="56"/>
      <c r="O138" s="56"/>
      <c r="P138" s="56">
        <f>SUM(F138:O138)</f>
        <v>4800</v>
      </c>
      <c r="Q138" s="56"/>
      <c r="R138" s="51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2:40" ht="48.75" customHeight="1">
      <c r="B139" s="48">
        <v>111</v>
      </c>
      <c r="C139" s="54"/>
      <c r="D139" s="52" t="s">
        <v>181</v>
      </c>
      <c r="E139" s="54">
        <v>1</v>
      </c>
      <c r="F139" s="55">
        <v>4550</v>
      </c>
      <c r="G139" s="56">
        <v>200</v>
      </c>
      <c r="H139" s="56">
        <v>2375</v>
      </c>
      <c r="I139" s="56"/>
      <c r="J139" s="56"/>
      <c r="K139" s="56"/>
      <c r="L139" s="56"/>
      <c r="M139" s="56"/>
      <c r="N139" s="56"/>
      <c r="O139" s="56"/>
      <c r="P139" s="56">
        <f>SUM(F139:O139)</f>
        <v>7125</v>
      </c>
      <c r="Q139" s="56"/>
      <c r="R139" s="51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2:40" ht="61.5" customHeight="1">
      <c r="B140" s="53">
        <v>112</v>
      </c>
      <c r="C140" s="54"/>
      <c r="D140" s="52" t="s">
        <v>181</v>
      </c>
      <c r="E140" s="29">
        <v>1</v>
      </c>
      <c r="F140" s="70">
        <v>4550</v>
      </c>
      <c r="G140" s="56">
        <v>300</v>
      </c>
      <c r="H140" s="56">
        <v>3395</v>
      </c>
      <c r="I140" s="56">
        <v>1940</v>
      </c>
      <c r="J140" s="56"/>
      <c r="K140" s="56"/>
      <c r="L140" s="56"/>
      <c r="M140" s="56"/>
      <c r="N140" s="56"/>
      <c r="O140" s="56"/>
      <c r="P140" s="56">
        <f>SUM(F140:O140)</f>
        <v>10185</v>
      </c>
      <c r="Q140" s="56"/>
      <c r="R140" s="51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2:40" ht="39" customHeight="1">
      <c r="B141" s="48">
        <v>113</v>
      </c>
      <c r="C141" s="71"/>
      <c r="D141" s="52" t="s">
        <v>182</v>
      </c>
      <c r="E141" s="1">
        <v>1</v>
      </c>
      <c r="F141" s="55">
        <v>3900</v>
      </c>
      <c r="G141" s="56">
        <v>300</v>
      </c>
      <c r="H141" s="56">
        <v>2520</v>
      </c>
      <c r="I141" s="56">
        <v>840</v>
      </c>
      <c r="J141" s="56"/>
      <c r="K141" s="56"/>
      <c r="L141" s="56"/>
      <c r="M141" s="56"/>
      <c r="N141" s="56"/>
      <c r="O141" s="56"/>
      <c r="P141" s="56">
        <f>SUM(F141:O141)</f>
        <v>7560</v>
      </c>
      <c r="Q141" s="56"/>
      <c r="R141" s="51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2:40" ht="51" customHeight="1">
      <c r="B142" s="48">
        <v>114</v>
      </c>
      <c r="C142" s="71"/>
      <c r="D142" s="59" t="s">
        <v>156</v>
      </c>
      <c r="E142" s="58">
        <v>1</v>
      </c>
      <c r="F142" s="60">
        <v>5900</v>
      </c>
      <c r="G142" s="61"/>
      <c r="H142" s="61"/>
      <c r="I142" s="61"/>
      <c r="J142" s="61"/>
      <c r="K142" s="61"/>
      <c r="L142" s="61"/>
      <c r="M142" s="61"/>
      <c r="N142" s="61"/>
      <c r="O142" s="61"/>
      <c r="P142" s="61">
        <f t="shared" si="5"/>
        <v>5900</v>
      </c>
      <c r="Q142" s="56"/>
      <c r="R142" s="51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2:40" ht="44.25" customHeight="1">
      <c r="B143" s="53">
        <v>115</v>
      </c>
      <c r="C143" s="71"/>
      <c r="D143" s="52" t="s">
        <v>157</v>
      </c>
      <c r="E143" s="54">
        <v>1</v>
      </c>
      <c r="F143" s="55">
        <v>4800</v>
      </c>
      <c r="G143" s="56">
        <v>250</v>
      </c>
      <c r="H143" s="56">
        <v>2525</v>
      </c>
      <c r="I143" s="56"/>
      <c r="J143" s="56"/>
      <c r="K143" s="56"/>
      <c r="L143" s="56"/>
      <c r="M143" s="56"/>
      <c r="N143" s="56"/>
      <c r="O143" s="56"/>
      <c r="P143" s="56">
        <f t="shared" si="5"/>
        <v>7575</v>
      </c>
      <c r="Q143" s="56"/>
      <c r="R143" s="51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2:40" ht="38.25" customHeight="1">
      <c r="B144" s="48">
        <v>116</v>
      </c>
      <c r="C144" s="71"/>
      <c r="D144" s="59" t="s">
        <v>158</v>
      </c>
      <c r="E144" s="58">
        <v>1</v>
      </c>
      <c r="F144" s="60">
        <v>6700</v>
      </c>
      <c r="G144" s="61">
        <v>350</v>
      </c>
      <c r="H144" s="61">
        <v>3525</v>
      </c>
      <c r="I144" s="61"/>
      <c r="J144" s="61"/>
      <c r="K144" s="61"/>
      <c r="L144" s="61"/>
      <c r="M144" s="61"/>
      <c r="N144" s="61"/>
      <c r="O144" s="61"/>
      <c r="P144" s="61">
        <f>SUM(F144:O144)</f>
        <v>10575</v>
      </c>
      <c r="Q144" s="56"/>
      <c r="R144" s="51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2:40" ht="33.75" customHeight="1">
      <c r="B145" s="48">
        <v>117</v>
      </c>
      <c r="C145" s="71"/>
      <c r="D145" s="52" t="s">
        <v>159</v>
      </c>
      <c r="E145" s="54">
        <v>1</v>
      </c>
      <c r="F145" s="55">
        <v>5100</v>
      </c>
      <c r="G145" s="56">
        <v>350</v>
      </c>
      <c r="H145" s="56">
        <v>3133.75</v>
      </c>
      <c r="I145" s="56">
        <v>817.5</v>
      </c>
      <c r="J145" s="56"/>
      <c r="K145" s="56"/>
      <c r="L145" s="56"/>
      <c r="M145" s="56"/>
      <c r="N145" s="56"/>
      <c r="O145" s="56"/>
      <c r="P145" s="56">
        <f>SUM(F145:O145)</f>
        <v>9401.25</v>
      </c>
      <c r="Q145" s="56"/>
      <c r="R145" s="51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2:40" ht="39.75" customHeight="1">
      <c r="B146" s="48">
        <v>118</v>
      </c>
      <c r="C146" s="71"/>
      <c r="D146" s="52" t="s">
        <v>159</v>
      </c>
      <c r="E146" s="54">
        <v>1</v>
      </c>
      <c r="F146" s="55">
        <v>5100</v>
      </c>
      <c r="G146" s="56">
        <v>650</v>
      </c>
      <c r="H146" s="56">
        <v>3306.25</v>
      </c>
      <c r="I146" s="56">
        <v>862.5</v>
      </c>
      <c r="J146" s="56"/>
      <c r="K146" s="56"/>
      <c r="L146" s="56"/>
      <c r="M146" s="56"/>
      <c r="N146" s="56"/>
      <c r="O146" s="56"/>
      <c r="P146" s="56">
        <f t="shared" si="5"/>
        <v>9918.75</v>
      </c>
      <c r="Q146" s="56"/>
      <c r="R146" s="51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2:40" ht="40.5" customHeight="1">
      <c r="B147" s="53">
        <v>119</v>
      </c>
      <c r="C147" s="71"/>
      <c r="D147" s="52" t="s">
        <v>160</v>
      </c>
      <c r="E147" s="54">
        <v>1</v>
      </c>
      <c r="F147" s="55">
        <v>4800</v>
      </c>
      <c r="G147" s="56">
        <v>200</v>
      </c>
      <c r="H147" s="56">
        <v>2500</v>
      </c>
      <c r="I147" s="56"/>
      <c r="J147" s="56"/>
      <c r="K147" s="56"/>
      <c r="L147" s="56"/>
      <c r="M147" s="56"/>
      <c r="N147" s="56"/>
      <c r="O147" s="56"/>
      <c r="P147" s="56">
        <f t="shared" si="5"/>
        <v>7500</v>
      </c>
      <c r="Q147" s="56"/>
      <c r="R147" s="51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2:40" ht="24.75" customHeight="1">
      <c r="B148" s="48">
        <v>120</v>
      </c>
      <c r="C148" s="71"/>
      <c r="D148" s="58" t="s">
        <v>161</v>
      </c>
      <c r="E148" s="58">
        <v>1</v>
      </c>
      <c r="F148" s="60">
        <v>6700</v>
      </c>
      <c r="G148" s="61">
        <v>650</v>
      </c>
      <c r="H148" s="61">
        <v>5145</v>
      </c>
      <c r="I148" s="61">
        <v>2940</v>
      </c>
      <c r="J148" s="61"/>
      <c r="K148" s="61"/>
      <c r="L148" s="61"/>
      <c r="M148" s="58"/>
      <c r="N148" s="58"/>
      <c r="O148" s="58"/>
      <c r="P148" s="61">
        <f>SUM(F148:O148)</f>
        <v>15435</v>
      </c>
      <c r="Q148" s="56"/>
      <c r="R148" s="51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2:40" ht="29.25" customHeight="1">
      <c r="B149" s="48">
        <v>121</v>
      </c>
      <c r="C149" s="71"/>
      <c r="D149" s="54" t="s">
        <v>162</v>
      </c>
      <c r="E149" s="58">
        <v>1</v>
      </c>
      <c r="F149" s="55">
        <v>5100</v>
      </c>
      <c r="G149" s="61"/>
      <c r="H149" s="61"/>
      <c r="I149" s="61"/>
      <c r="J149" s="61"/>
      <c r="K149" s="61"/>
      <c r="L149" s="61"/>
      <c r="M149" s="58"/>
      <c r="N149" s="58"/>
      <c r="O149" s="58"/>
      <c r="P149" s="61"/>
      <c r="Q149" s="56"/>
      <c r="R149" s="51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2:40" ht="31.5" customHeight="1">
      <c r="B150" s="53">
        <v>122</v>
      </c>
      <c r="C150" s="71"/>
      <c r="D150" s="54" t="s">
        <v>162</v>
      </c>
      <c r="E150" s="54">
        <v>1</v>
      </c>
      <c r="F150" s="55">
        <v>5100</v>
      </c>
      <c r="G150" s="56">
        <v>250</v>
      </c>
      <c r="H150" s="56">
        <v>2675</v>
      </c>
      <c r="I150" s="56"/>
      <c r="J150" s="56"/>
      <c r="K150" s="56"/>
      <c r="L150" s="56"/>
      <c r="M150" s="56"/>
      <c r="N150" s="56"/>
      <c r="O150" s="56"/>
      <c r="P150" s="56">
        <f t="shared" si="5"/>
        <v>8025</v>
      </c>
      <c r="Q150" s="56"/>
      <c r="R150" s="51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2:40" ht="24.75" customHeight="1">
      <c r="B151" s="48">
        <v>123</v>
      </c>
      <c r="C151" s="71"/>
      <c r="D151" s="54" t="s">
        <v>163</v>
      </c>
      <c r="E151" s="54">
        <v>1</v>
      </c>
      <c r="F151" s="55">
        <v>4900</v>
      </c>
      <c r="G151" s="56">
        <v>250</v>
      </c>
      <c r="H151" s="56">
        <v>2575</v>
      </c>
      <c r="I151" s="56"/>
      <c r="J151" s="56"/>
      <c r="K151" s="56"/>
      <c r="L151" s="56"/>
      <c r="M151" s="56"/>
      <c r="N151" s="56"/>
      <c r="O151" s="56"/>
      <c r="P151" s="56">
        <f t="shared" si="5"/>
        <v>7725</v>
      </c>
      <c r="Q151" s="56"/>
      <c r="R151" s="51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2:40" ht="25.5" customHeight="1">
      <c r="B152" s="48">
        <v>124</v>
      </c>
      <c r="C152" s="71"/>
      <c r="D152" s="54" t="s">
        <v>163</v>
      </c>
      <c r="E152" s="54">
        <v>3</v>
      </c>
      <c r="F152" s="55">
        <v>4900</v>
      </c>
      <c r="G152" s="56"/>
      <c r="H152" s="56"/>
      <c r="I152" s="56"/>
      <c r="J152" s="56"/>
      <c r="K152" s="56"/>
      <c r="L152" s="56"/>
      <c r="M152" s="56"/>
      <c r="N152" s="56"/>
      <c r="O152" s="56"/>
      <c r="P152" s="56">
        <v>14700</v>
      </c>
      <c r="Q152" s="56"/>
      <c r="R152" s="51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2:40" ht="22.5" customHeight="1">
      <c r="B153" s="48">
        <v>125</v>
      </c>
      <c r="C153" s="71"/>
      <c r="D153" s="58" t="s">
        <v>164</v>
      </c>
      <c r="E153" s="58">
        <v>1</v>
      </c>
      <c r="F153" s="60">
        <v>5900</v>
      </c>
      <c r="G153" s="61">
        <v>500</v>
      </c>
      <c r="H153" s="61">
        <v>3680</v>
      </c>
      <c r="I153" s="61">
        <v>960</v>
      </c>
      <c r="J153" s="61"/>
      <c r="K153" s="61"/>
      <c r="L153" s="61"/>
      <c r="M153" s="61"/>
      <c r="N153" s="61"/>
      <c r="O153" s="61"/>
      <c r="P153" s="61">
        <f t="shared" si="5"/>
        <v>11040</v>
      </c>
      <c r="Q153" s="56"/>
      <c r="R153" s="51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2:40" ht="43.5" customHeight="1">
      <c r="B154" s="48">
        <v>126</v>
      </c>
      <c r="C154" s="71"/>
      <c r="D154" s="52" t="s">
        <v>165</v>
      </c>
      <c r="E154" s="54">
        <v>1</v>
      </c>
      <c r="F154" s="55">
        <v>5100</v>
      </c>
      <c r="G154" s="56"/>
      <c r="H154" s="56"/>
      <c r="I154" s="56"/>
      <c r="J154" s="56"/>
      <c r="K154" s="56"/>
      <c r="L154" s="56"/>
      <c r="M154" s="56"/>
      <c r="N154" s="56"/>
      <c r="O154" s="56"/>
      <c r="P154" s="56">
        <f t="shared" si="5"/>
        <v>5100</v>
      </c>
      <c r="Q154" s="56"/>
      <c r="R154" s="51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2:40" ht="30" customHeight="1">
      <c r="B155" s="53">
        <v>127</v>
      </c>
      <c r="C155" s="71"/>
      <c r="D155" s="58" t="s">
        <v>166</v>
      </c>
      <c r="E155" s="58">
        <v>1</v>
      </c>
      <c r="F155" s="60">
        <v>7100</v>
      </c>
      <c r="G155" s="61"/>
      <c r="H155" s="61"/>
      <c r="I155" s="61"/>
      <c r="J155" s="61"/>
      <c r="K155" s="61"/>
      <c r="L155" s="61"/>
      <c r="M155" s="61"/>
      <c r="N155" s="61"/>
      <c r="O155" s="61"/>
      <c r="P155" s="61">
        <f t="shared" si="5"/>
        <v>7100</v>
      </c>
      <c r="Q155" s="56"/>
      <c r="R155" s="51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2:40" ht="39" customHeight="1">
      <c r="B156" s="48">
        <v>128</v>
      </c>
      <c r="C156" s="71"/>
      <c r="D156" s="52" t="s">
        <v>167</v>
      </c>
      <c r="E156" s="54">
        <v>4</v>
      </c>
      <c r="F156" s="55">
        <v>5100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>
        <v>20400</v>
      </c>
      <c r="Q156" s="56"/>
      <c r="R156" s="51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2:40" ht="42.75" customHeight="1">
      <c r="B157" s="48">
        <v>129</v>
      </c>
      <c r="C157" s="71"/>
      <c r="D157" s="59" t="s">
        <v>168</v>
      </c>
      <c r="E157" s="58">
        <v>1</v>
      </c>
      <c r="F157" s="60">
        <v>6700</v>
      </c>
      <c r="G157" s="61">
        <v>300</v>
      </c>
      <c r="H157" s="61">
        <v>3850</v>
      </c>
      <c r="I157" s="61">
        <v>700</v>
      </c>
      <c r="J157" s="61"/>
      <c r="K157" s="61"/>
      <c r="L157" s="61"/>
      <c r="M157" s="61"/>
      <c r="N157" s="61"/>
      <c r="O157" s="61"/>
      <c r="P157" s="61">
        <f>SUM(F157:O157)</f>
        <v>11550</v>
      </c>
      <c r="Q157" s="56"/>
      <c r="R157" s="51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2:40" ht="34.5" customHeight="1">
      <c r="B158" s="53">
        <v>130</v>
      </c>
      <c r="C158" s="71"/>
      <c r="D158" s="52" t="s">
        <v>169</v>
      </c>
      <c r="E158" s="54">
        <v>1</v>
      </c>
      <c r="F158" s="55">
        <v>5300</v>
      </c>
      <c r="G158" s="56"/>
      <c r="H158" s="56">
        <v>2650</v>
      </c>
      <c r="I158" s="56"/>
      <c r="J158" s="56"/>
      <c r="K158" s="56"/>
      <c r="L158" s="56"/>
      <c r="M158" s="56"/>
      <c r="N158" s="56"/>
      <c r="O158" s="56"/>
      <c r="P158" s="56">
        <f>SUM(F158:M158)</f>
        <v>7950</v>
      </c>
      <c r="Q158" s="56"/>
      <c r="R158" s="51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2:40" ht="35.25" customHeight="1">
      <c r="B159" s="48">
        <v>131</v>
      </c>
      <c r="C159" s="71"/>
      <c r="D159" s="72" t="s">
        <v>169</v>
      </c>
      <c r="E159" s="73">
        <v>1</v>
      </c>
      <c r="F159" s="74">
        <v>5300</v>
      </c>
      <c r="G159" s="75">
        <v>700</v>
      </c>
      <c r="H159" s="75">
        <v>3600</v>
      </c>
      <c r="I159" s="75">
        <v>1200</v>
      </c>
      <c r="J159" s="75"/>
      <c r="K159" s="75"/>
      <c r="L159" s="75"/>
      <c r="M159" s="75"/>
      <c r="N159" s="75"/>
      <c r="O159" s="75"/>
      <c r="P159" s="75">
        <f aca="true" t="shared" si="6" ref="P159:P167">SUM(F159:O159)</f>
        <v>10800</v>
      </c>
      <c r="Q159" s="75"/>
      <c r="R159" s="51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2:40" ht="33.75" customHeight="1">
      <c r="B160" s="48">
        <v>132</v>
      </c>
      <c r="C160" s="71"/>
      <c r="D160" s="72" t="s">
        <v>169</v>
      </c>
      <c r="E160" s="73">
        <v>4</v>
      </c>
      <c r="F160" s="74">
        <v>5300</v>
      </c>
      <c r="G160" s="75"/>
      <c r="H160" s="75"/>
      <c r="I160" s="75"/>
      <c r="J160" s="75"/>
      <c r="K160" s="75"/>
      <c r="L160" s="75"/>
      <c r="M160" s="75"/>
      <c r="N160" s="75"/>
      <c r="O160" s="75"/>
      <c r="P160" s="75">
        <f>SUM(F160)*E160</f>
        <v>21200</v>
      </c>
      <c r="Q160" s="75"/>
      <c r="R160" s="51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2:40" ht="41.25" customHeight="1">
      <c r="B161" s="48">
        <v>133</v>
      </c>
      <c r="C161" s="54"/>
      <c r="D161" s="52" t="s">
        <v>170</v>
      </c>
      <c r="E161" s="54">
        <v>1</v>
      </c>
      <c r="F161" s="55">
        <v>5300</v>
      </c>
      <c r="G161" s="56">
        <v>450</v>
      </c>
      <c r="H161" s="56">
        <v>3593.75</v>
      </c>
      <c r="I161" s="56">
        <v>1437.5</v>
      </c>
      <c r="J161" s="56"/>
      <c r="K161" s="56"/>
      <c r="L161" s="56"/>
      <c r="M161" s="56"/>
      <c r="N161" s="56"/>
      <c r="O161" s="56"/>
      <c r="P161" s="56">
        <f t="shared" si="6"/>
        <v>10781.25</v>
      </c>
      <c r="Q161" s="56"/>
      <c r="R161" s="51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2:40" ht="33" customHeight="1">
      <c r="B162" s="53">
        <v>134</v>
      </c>
      <c r="C162" s="54"/>
      <c r="D162" s="52" t="s">
        <v>170</v>
      </c>
      <c r="E162" s="54">
        <v>1</v>
      </c>
      <c r="F162" s="55">
        <v>5300</v>
      </c>
      <c r="G162" s="56"/>
      <c r="H162" s="56"/>
      <c r="I162" s="56"/>
      <c r="J162" s="56"/>
      <c r="K162" s="56"/>
      <c r="L162" s="56"/>
      <c r="M162" s="56"/>
      <c r="N162" s="56"/>
      <c r="O162" s="56"/>
      <c r="P162" s="56">
        <f t="shared" si="6"/>
        <v>5300</v>
      </c>
      <c r="Q162" s="56"/>
      <c r="R162" s="51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2:40" ht="27.75" customHeight="1">
      <c r="B163" s="48">
        <v>135</v>
      </c>
      <c r="C163" s="54"/>
      <c r="D163" s="59" t="s">
        <v>171</v>
      </c>
      <c r="E163" s="54">
        <v>1</v>
      </c>
      <c r="F163" s="55">
        <v>6700</v>
      </c>
      <c r="G163" s="56"/>
      <c r="H163" s="56"/>
      <c r="I163" s="56"/>
      <c r="J163" s="56"/>
      <c r="K163" s="56"/>
      <c r="L163" s="56"/>
      <c r="M163" s="56"/>
      <c r="N163" s="56"/>
      <c r="O163" s="56"/>
      <c r="P163" s="56">
        <f t="shared" si="6"/>
        <v>6700</v>
      </c>
      <c r="Q163" s="56"/>
      <c r="R163" s="51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2:40" ht="36.75" customHeight="1">
      <c r="B164" s="48">
        <v>136</v>
      </c>
      <c r="C164" s="54"/>
      <c r="D164" s="52" t="s">
        <v>172</v>
      </c>
      <c r="E164" s="54">
        <v>1</v>
      </c>
      <c r="F164" s="55">
        <v>5100</v>
      </c>
      <c r="G164" s="56"/>
      <c r="H164" s="56"/>
      <c r="I164" s="56"/>
      <c r="J164" s="56"/>
      <c r="K164" s="56"/>
      <c r="L164" s="56"/>
      <c r="M164" s="56"/>
      <c r="N164" s="56"/>
      <c r="O164" s="56"/>
      <c r="P164" s="56">
        <f t="shared" si="6"/>
        <v>5100</v>
      </c>
      <c r="Q164" s="56"/>
      <c r="R164" s="51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2:40" ht="36" customHeight="1">
      <c r="B165" s="48">
        <v>137</v>
      </c>
      <c r="C165" s="54"/>
      <c r="D165" s="52" t="s">
        <v>173</v>
      </c>
      <c r="E165" s="54">
        <v>1</v>
      </c>
      <c r="F165" s="55">
        <v>4900</v>
      </c>
      <c r="G165" s="56"/>
      <c r="H165" s="56"/>
      <c r="I165" s="56"/>
      <c r="J165" s="56"/>
      <c r="K165" s="56"/>
      <c r="L165" s="56"/>
      <c r="M165" s="56"/>
      <c r="N165" s="56"/>
      <c r="O165" s="56"/>
      <c r="P165" s="56">
        <f t="shared" si="6"/>
        <v>4900</v>
      </c>
      <c r="Q165" s="56"/>
      <c r="R165" s="51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2:40" ht="38.25" customHeight="1">
      <c r="B166" s="53">
        <v>138</v>
      </c>
      <c r="C166" s="54"/>
      <c r="D166" s="59" t="s">
        <v>174</v>
      </c>
      <c r="E166" s="54">
        <v>1</v>
      </c>
      <c r="F166" s="55">
        <v>5900</v>
      </c>
      <c r="G166" s="56"/>
      <c r="H166" s="56"/>
      <c r="I166" s="56"/>
      <c r="J166" s="56"/>
      <c r="K166" s="56"/>
      <c r="L166" s="56"/>
      <c r="M166" s="56"/>
      <c r="N166" s="56"/>
      <c r="O166" s="56"/>
      <c r="P166" s="56">
        <f t="shared" si="6"/>
        <v>5900</v>
      </c>
      <c r="Q166" s="56"/>
      <c r="R166" s="51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2:40" ht="33" customHeight="1">
      <c r="B167" s="48">
        <v>139</v>
      </c>
      <c r="C167" s="54"/>
      <c r="D167" s="52" t="s">
        <v>175</v>
      </c>
      <c r="E167" s="54">
        <v>1</v>
      </c>
      <c r="F167" s="55">
        <v>5100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>
        <f t="shared" si="6"/>
        <v>5100</v>
      </c>
      <c r="Q167" s="56"/>
      <c r="R167" s="51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2:40" ht="30" customHeight="1">
      <c r="B168" s="76"/>
      <c r="C168" s="54"/>
      <c r="D168" s="52"/>
      <c r="E168" s="54"/>
      <c r="F168" s="55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1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2:40" ht="21.75" customHeight="1">
      <c r="B169" s="76"/>
      <c r="C169" s="54"/>
      <c r="D169" s="54"/>
      <c r="E169" s="5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1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2:40" ht="21.75" customHeight="1" thickBot="1">
      <c r="B170" s="48"/>
      <c r="C170" s="46"/>
      <c r="D170" s="77" t="s">
        <v>0</v>
      </c>
      <c r="E170" s="77">
        <f>SUM(E29:E169)</f>
        <v>134</v>
      </c>
      <c r="F170" s="78"/>
      <c r="G170" s="79">
        <f>SUM(G29:G141)</f>
        <v>19700</v>
      </c>
      <c r="H170" s="79">
        <f>SUM(H29:H141)</f>
        <v>79982.5</v>
      </c>
      <c r="I170" s="79"/>
      <c r="J170" s="79">
        <f>SUM(J29:J141)</f>
        <v>0</v>
      </c>
      <c r="K170" s="79">
        <f>SUM(K29:K141)</f>
        <v>613.5</v>
      </c>
      <c r="L170" s="79">
        <f>SUM(L29:L141)</f>
        <v>0</v>
      </c>
      <c r="M170" s="80"/>
      <c r="N170" s="81"/>
      <c r="O170" s="81"/>
      <c r="P170" s="81">
        <f>SUM(P29:P169)</f>
        <v>1050595</v>
      </c>
      <c r="Q170" s="82"/>
      <c r="R170" s="51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2:40" ht="21.75" customHeight="1">
      <c r="B171" s="83"/>
      <c r="C171" s="29"/>
      <c r="D171" s="29"/>
      <c r="E171" s="29"/>
      <c r="F171" s="51"/>
      <c r="G171" s="51"/>
      <c r="H171" s="51"/>
      <c r="I171" s="51"/>
      <c r="J171" s="51"/>
      <c r="K171" s="51"/>
      <c r="L171" s="51"/>
      <c r="M171" s="29"/>
      <c r="N171" s="51"/>
      <c r="O171" s="51"/>
      <c r="P171" s="51"/>
      <c r="Q171" s="51"/>
      <c r="R171" s="51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2:40" ht="21.75" customHeight="1">
      <c r="B172" s="29"/>
      <c r="C172" s="29"/>
      <c r="D172" s="93" t="s">
        <v>20</v>
      </c>
      <c r="E172" s="94"/>
      <c r="F172" s="94"/>
      <c r="G172" s="94"/>
      <c r="H172" s="94" t="s">
        <v>176</v>
      </c>
      <c r="I172" s="94"/>
      <c r="J172" s="94"/>
      <c r="K172" s="94"/>
      <c r="L172" s="29"/>
      <c r="M172" s="29"/>
      <c r="N172" s="29"/>
      <c r="O172" s="51"/>
      <c r="P172" s="51"/>
      <c r="Q172" s="85"/>
      <c r="R172" s="51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2:40" ht="21.75" customHeight="1">
      <c r="B173" s="29"/>
      <c r="C173" s="29"/>
      <c r="D173" s="93"/>
      <c r="E173" s="94"/>
      <c r="F173" s="94"/>
      <c r="G173" s="94"/>
      <c r="H173" s="94"/>
      <c r="I173" s="94"/>
      <c r="J173" s="94"/>
      <c r="K173" s="94"/>
      <c r="L173" s="51"/>
      <c r="M173" s="29"/>
      <c r="N173" s="29"/>
      <c r="O173" s="29" t="s">
        <v>177</v>
      </c>
      <c r="P173" s="29"/>
      <c r="Q173" s="29"/>
      <c r="R173" s="51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2:40" ht="21.75" customHeight="1">
      <c r="B174" s="3"/>
      <c r="C174" s="3"/>
      <c r="D174" s="95" t="s">
        <v>178</v>
      </c>
      <c r="E174" s="95"/>
      <c r="F174" s="95"/>
      <c r="G174" s="95"/>
      <c r="H174" s="95"/>
      <c r="I174" s="95"/>
      <c r="J174" s="95" t="s">
        <v>183</v>
      </c>
      <c r="K174" s="95"/>
      <c r="L174" s="85"/>
      <c r="M174" s="3"/>
      <c r="N174" s="3"/>
      <c r="O174" s="3"/>
      <c r="P174" s="3"/>
      <c r="Q174" s="3"/>
      <c r="R174" s="51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2:40" ht="21.75" customHeight="1">
      <c r="B175" s="29"/>
      <c r="C175" s="29"/>
      <c r="D175" s="84"/>
      <c r="E175" s="29"/>
      <c r="F175" s="29"/>
      <c r="G175" s="29"/>
      <c r="H175" s="29"/>
      <c r="I175" s="29"/>
      <c r="J175" s="29"/>
      <c r="K175" s="29"/>
      <c r="L175" s="51"/>
      <c r="M175" s="29"/>
      <c r="N175" s="29"/>
      <c r="O175" s="29" t="s">
        <v>177</v>
      </c>
      <c r="P175" s="29"/>
      <c r="Q175" s="29"/>
      <c r="R175" s="51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2:40" ht="21.75" customHeight="1">
      <c r="B176" s="6"/>
      <c r="C176" s="6"/>
      <c r="D176" s="86"/>
      <c r="E176" s="6"/>
      <c r="F176" s="6"/>
      <c r="G176" s="6"/>
      <c r="H176" s="6"/>
      <c r="I176" s="6"/>
      <c r="J176" s="6"/>
      <c r="K176" s="6"/>
      <c r="L176" s="87"/>
      <c r="M176" s="6"/>
      <c r="N176" s="6"/>
      <c r="O176" s="6"/>
      <c r="P176" s="6"/>
      <c r="Q176" s="6"/>
      <c r="R176" s="87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2:40" ht="21.75" customHeight="1">
      <c r="B177" s="88"/>
      <c r="C177" s="6"/>
      <c r="D177" s="89"/>
      <c r="E177" s="6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6"/>
      <c r="R177" s="87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2:40" ht="17.25" customHeight="1">
      <c r="B178" s="88"/>
      <c r="C178" s="6"/>
      <c r="D178" s="89"/>
      <c r="E178" s="6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6"/>
      <c r="R178" s="87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2:40" ht="25.5" customHeight="1">
      <c r="B179" s="88"/>
      <c r="C179" s="6"/>
      <c r="D179" s="89"/>
      <c r="E179" s="6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6"/>
      <c r="R179" s="87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2:40" ht="29.25" customHeight="1">
      <c r="B180" s="88"/>
      <c r="C180" s="6"/>
      <c r="D180" s="86"/>
      <c r="E180" s="6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6"/>
      <c r="R180" s="87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2:40" ht="29.25" customHeight="1">
      <c r="B181" s="6"/>
      <c r="C181" s="6"/>
      <c r="D181" s="86"/>
      <c r="E181" s="6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6"/>
      <c r="R181" s="87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3:40" ht="28.5" customHeight="1">
      <c r="C182"/>
      <c r="D182"/>
      <c r="F182" s="90"/>
      <c r="G182" s="90"/>
      <c r="H182" s="90"/>
      <c r="I182" s="90"/>
      <c r="L182" s="90"/>
      <c r="M182" s="90"/>
      <c r="N182" s="90"/>
      <c r="O182" s="90"/>
      <c r="P182" s="90"/>
      <c r="R182" s="87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2:40" ht="28.5" customHeight="1">
      <c r="B183" s="6"/>
      <c r="C183" s="6"/>
      <c r="D183" s="89"/>
      <c r="E183" s="6"/>
      <c r="F183" s="87"/>
      <c r="G183" s="87"/>
      <c r="H183" s="87"/>
      <c r="I183" s="87"/>
      <c r="J183" s="6"/>
      <c r="K183" s="6"/>
      <c r="L183" s="87"/>
      <c r="M183" s="87"/>
      <c r="N183" s="87"/>
      <c r="O183" s="87"/>
      <c r="P183" s="87"/>
      <c r="Q183" s="6"/>
      <c r="R183" s="87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3:40" ht="29.25" customHeight="1">
      <c r="C184"/>
      <c r="D184" s="5"/>
      <c r="F184" s="90"/>
      <c r="G184" s="90"/>
      <c r="H184" s="90"/>
      <c r="I184" s="90"/>
      <c r="L184" s="90"/>
      <c r="M184" s="90"/>
      <c r="N184" s="90"/>
      <c r="O184" s="87"/>
      <c r="P184" s="87"/>
      <c r="Q184" s="6"/>
      <c r="R184" s="87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3:19" ht="12.75">
      <c r="C185"/>
      <c r="D185" s="5"/>
      <c r="F185" s="90"/>
      <c r="G185" s="90"/>
      <c r="H185" s="90"/>
      <c r="I185" s="90"/>
      <c r="L185" s="90"/>
      <c r="M185" s="90"/>
      <c r="N185" s="90"/>
      <c r="O185" s="87"/>
      <c r="P185" s="87"/>
      <c r="Q185" s="6"/>
      <c r="R185" s="6"/>
      <c r="S185" s="6"/>
    </row>
    <row r="186" spans="3:17" ht="12.75">
      <c r="C186"/>
      <c r="D186" s="5"/>
      <c r="F186" s="90"/>
      <c r="G186" s="90"/>
      <c r="H186" s="90"/>
      <c r="I186" s="90"/>
      <c r="J186" s="90"/>
      <c r="K186" s="90"/>
      <c r="L186" s="90"/>
      <c r="M186" s="90"/>
      <c r="N186" s="90"/>
      <c r="O186" s="87"/>
      <c r="P186" s="87"/>
      <c r="Q186" s="6"/>
    </row>
    <row r="187" spans="3:17" ht="12.75">
      <c r="C187"/>
      <c r="D187" s="5"/>
      <c r="F187" s="90"/>
      <c r="G187" s="90"/>
      <c r="H187" s="90"/>
      <c r="I187" s="90"/>
      <c r="J187" s="90"/>
      <c r="K187" s="90"/>
      <c r="L187" s="90"/>
      <c r="M187" s="90"/>
      <c r="N187" s="90"/>
      <c r="O187" s="87"/>
      <c r="P187" s="87"/>
      <c r="Q187" s="6"/>
    </row>
    <row r="188" spans="3:17" ht="12.75">
      <c r="C188"/>
      <c r="D188" s="5"/>
      <c r="F188" s="90"/>
      <c r="G188" s="90"/>
      <c r="H188" s="90"/>
      <c r="I188" s="90"/>
      <c r="J188" s="90"/>
      <c r="K188" s="90"/>
      <c r="L188" s="90"/>
      <c r="M188" s="90"/>
      <c r="N188" s="90"/>
      <c r="O188" s="87"/>
      <c r="P188" s="87"/>
      <c r="Q188" s="6"/>
    </row>
    <row r="189" spans="2:17" ht="12.75">
      <c r="B189" s="6"/>
      <c r="C189" s="91"/>
      <c r="D189" s="1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</sheetData>
  <mergeCells count="3">
    <mergeCell ref="K14:R15"/>
    <mergeCell ref="I24:I28"/>
    <mergeCell ref="M25:M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30" r:id="rId1"/>
  <rowBreaks count="1" manualBreakCount="1">
    <brk id="73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workbookViewId="0" topLeftCell="A13">
      <selection activeCell="B14" sqref="B14:G36"/>
    </sheetView>
  </sheetViews>
  <sheetFormatPr defaultColWidth="9.00390625" defaultRowHeight="12.75"/>
  <cols>
    <col min="1" max="1" width="3.75390625" style="0" customWidth="1"/>
    <col min="2" max="2" width="11.375" style="0" customWidth="1"/>
    <col min="3" max="3" width="13.875" style="0" customWidth="1"/>
    <col min="4" max="4" width="17.75390625" style="0" customWidth="1"/>
    <col min="6" max="6" width="31.625" style="0" customWidth="1"/>
    <col min="7" max="7" width="22.625" style="0" customWidth="1"/>
    <col min="8" max="8" width="10.375" style="0" customWidth="1"/>
    <col min="9" max="9" width="9.00390625" style="0" customWidth="1"/>
    <col min="14" max="14" width="13.00390625" style="0" customWidth="1"/>
  </cols>
  <sheetData>
    <row r="2" ht="15.75">
      <c r="C2" s="2" t="s">
        <v>2</v>
      </c>
    </row>
    <row r="5" spans="2:7" ht="12.75">
      <c r="B5" s="187" t="s">
        <v>5</v>
      </c>
      <c r="C5" s="186"/>
      <c r="D5" s="186"/>
      <c r="E5" s="186"/>
      <c r="F5" s="186"/>
      <c r="G5" s="186"/>
    </row>
    <row r="6" spans="2:7" ht="12.75">
      <c r="B6" s="186"/>
      <c r="C6" s="186"/>
      <c r="D6" s="186"/>
      <c r="E6" s="186"/>
      <c r="F6" s="186"/>
      <c r="G6" s="186"/>
    </row>
    <row r="7" spans="2:7" ht="27.75" customHeight="1">
      <c r="B7" s="186"/>
      <c r="C7" s="186"/>
      <c r="D7" s="186"/>
      <c r="E7" s="186"/>
      <c r="F7" s="186"/>
      <c r="G7" s="186"/>
    </row>
    <row r="8" spans="2:7" ht="12.75">
      <c r="B8" s="186"/>
      <c r="C8" s="186"/>
      <c r="D8" s="186"/>
      <c r="E8" s="186"/>
      <c r="F8" s="186"/>
      <c r="G8" s="186"/>
    </row>
    <row r="9" spans="2:7" ht="15">
      <c r="B9" s="3" t="s">
        <v>1</v>
      </c>
      <c r="C9" s="3"/>
      <c r="D9" s="3"/>
      <c r="E9" s="3"/>
      <c r="F9" s="3"/>
      <c r="G9" s="3"/>
    </row>
    <row r="10" spans="2:7" ht="15.75">
      <c r="B10" s="2" t="s">
        <v>3</v>
      </c>
      <c r="C10" s="3"/>
      <c r="D10" s="3"/>
      <c r="E10" s="3"/>
      <c r="F10" s="3"/>
      <c r="G10" s="3"/>
    </row>
    <row r="11" spans="2:7" ht="15.75">
      <c r="B11" s="2" t="s">
        <v>4</v>
      </c>
      <c r="C11" s="3"/>
      <c r="D11" s="3"/>
      <c r="E11" s="3"/>
      <c r="F11" s="3"/>
      <c r="G11" s="3"/>
    </row>
    <row r="12" spans="2:7" ht="15">
      <c r="B12" s="3"/>
      <c r="C12" s="3"/>
      <c r="D12" s="3"/>
      <c r="E12" s="3"/>
      <c r="F12" s="3"/>
      <c r="G12" s="3"/>
    </row>
    <row r="14" ht="15.75">
      <c r="C14" s="2"/>
    </row>
    <row r="16" ht="15.75">
      <c r="B16" s="2"/>
    </row>
    <row r="17" spans="2:7" ht="15.75">
      <c r="B17" s="2"/>
      <c r="C17" s="3"/>
      <c r="D17" s="3"/>
      <c r="E17" s="3"/>
      <c r="F17" s="3"/>
      <c r="G17" s="3"/>
    </row>
    <row r="18" spans="2:7" ht="15.75">
      <c r="B18" s="2"/>
      <c r="C18" s="3"/>
      <c r="D18" s="3"/>
      <c r="E18" s="3"/>
      <c r="F18" s="3"/>
      <c r="G18" s="3"/>
    </row>
    <row r="19" spans="2:7" ht="15.75">
      <c r="B19" s="2"/>
      <c r="C19" s="3"/>
      <c r="D19" s="3"/>
      <c r="E19" s="3"/>
      <c r="F19" s="3"/>
      <c r="G19" s="3"/>
    </row>
    <row r="20" spans="2:7" ht="15.75">
      <c r="B20" s="2"/>
      <c r="C20" s="3"/>
      <c r="D20" s="3"/>
      <c r="E20" s="3"/>
      <c r="F20" s="3"/>
      <c r="G20" s="3"/>
    </row>
    <row r="21" spans="2:7" ht="15.75">
      <c r="B21" s="2"/>
      <c r="C21" s="3"/>
      <c r="D21" s="3"/>
      <c r="E21" s="3"/>
      <c r="F21" s="3"/>
      <c r="G21" s="3"/>
    </row>
    <row r="24" spans="2:7" ht="12.75">
      <c r="B24" s="185"/>
      <c r="C24" s="186"/>
      <c r="D24" s="186"/>
      <c r="E24" s="186"/>
      <c r="F24" s="186"/>
      <c r="G24" s="186"/>
    </row>
    <row r="25" spans="2:7" ht="12.75">
      <c r="B25" s="186"/>
      <c r="C25" s="186"/>
      <c r="D25" s="186"/>
      <c r="E25" s="186"/>
      <c r="F25" s="186"/>
      <c r="G25" s="186"/>
    </row>
    <row r="26" spans="2:7" ht="12.75">
      <c r="B26" s="186"/>
      <c r="C26" s="186"/>
      <c r="D26" s="186"/>
      <c r="E26" s="186"/>
      <c r="F26" s="186"/>
      <c r="G26" s="186"/>
    </row>
    <row r="28" ht="15">
      <c r="B28" s="4"/>
    </row>
  </sheetData>
  <mergeCells count="2">
    <mergeCell ref="B24:G26"/>
    <mergeCell ref="B5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9"/>
  <sheetViews>
    <sheetView tabSelected="1" view="pageBreakPreview" zoomScale="75" zoomScaleSheetLayoutView="75" workbookViewId="0" topLeftCell="A22">
      <selection activeCell="C30" sqref="C30"/>
    </sheetView>
  </sheetViews>
  <sheetFormatPr defaultColWidth="9.00390625" defaultRowHeight="12.75"/>
  <cols>
    <col min="1" max="1" width="2.375" style="101" customWidth="1"/>
    <col min="2" max="2" width="4.25390625" style="101" customWidth="1"/>
    <col min="3" max="3" width="46.25390625" style="107" customWidth="1"/>
    <col min="4" max="4" width="13.25390625" style="101" customWidth="1"/>
    <col min="5" max="5" width="13.125" style="101" customWidth="1"/>
    <col min="6" max="6" width="14.125" style="101" customWidth="1"/>
    <col min="7" max="7" width="12.125" style="101" customWidth="1"/>
    <col min="8" max="8" width="14.25390625" style="101" customWidth="1"/>
    <col min="9" max="9" width="9.625" style="101" customWidth="1"/>
    <col min="10" max="10" width="6.125" style="101" customWidth="1"/>
    <col min="11" max="11" width="10.25390625" style="101" customWidth="1"/>
    <col min="12" max="12" width="4.125" style="101" customWidth="1"/>
    <col min="13" max="13" width="3.875" style="101" customWidth="1"/>
    <col min="14" max="14" width="3.25390625" style="101" customWidth="1"/>
    <col min="15" max="15" width="14.125" style="101" customWidth="1"/>
    <col min="16" max="16" width="7.75390625" style="101" customWidth="1"/>
    <col min="17" max="17" width="2.75390625" style="101" hidden="1" customWidth="1"/>
    <col min="18" max="18" width="9.125" style="101" customWidth="1"/>
    <col min="19" max="19" width="4.875" style="101" customWidth="1"/>
    <col min="20" max="20" width="15.375" style="101" customWidth="1"/>
    <col min="21" max="21" width="6.75390625" style="101" customWidth="1"/>
    <col min="22" max="22" width="8.875" style="101" customWidth="1"/>
    <col min="23" max="23" width="7.875" style="101" customWidth="1"/>
    <col min="24" max="24" width="6.75390625" style="101" customWidth="1"/>
    <col min="25" max="25" width="9.125" style="101" customWidth="1"/>
    <col min="26" max="26" width="6.125" style="101" customWidth="1"/>
    <col min="27" max="28" width="5.00390625" style="101" customWidth="1"/>
    <col min="29" max="29" width="8.00390625" style="101" customWidth="1"/>
    <col min="30" max="30" width="7.875" style="101" customWidth="1"/>
    <col min="31" max="31" width="7.75390625" style="101" hidden="1" customWidth="1"/>
    <col min="32" max="32" width="5.875" style="101" customWidth="1"/>
    <col min="33" max="33" width="6.75390625" style="101" customWidth="1"/>
    <col min="34" max="34" width="7.25390625" style="101" customWidth="1"/>
    <col min="35" max="35" width="7.75390625" style="101" customWidth="1"/>
    <col min="36" max="36" width="5.00390625" style="101" customWidth="1"/>
    <col min="37" max="37" width="5.75390625" style="101" customWidth="1"/>
    <col min="38" max="38" width="6.75390625" style="101" customWidth="1"/>
    <col min="39" max="39" width="7.625" style="101" customWidth="1"/>
    <col min="40" max="40" width="5.375" style="101" customWidth="1"/>
    <col min="41" max="41" width="4.875" style="101" customWidth="1"/>
    <col min="42" max="42" width="3.75390625" style="101" customWidth="1"/>
    <col min="43" max="43" width="5.875" style="101" customWidth="1"/>
    <col min="44" max="44" width="0.6171875" style="101" hidden="1" customWidth="1"/>
    <col min="45" max="73" width="9.125" style="101" hidden="1" customWidth="1"/>
    <col min="74" max="76" width="9.125" style="101" customWidth="1"/>
    <col min="77" max="77" width="0.74609375" style="101" customWidth="1"/>
    <col min="78" max="84" width="9.125" style="101" hidden="1" customWidth="1"/>
    <col min="85" max="16384" width="9.125" style="101" customWidth="1"/>
  </cols>
  <sheetData>
    <row r="1" spans="2:62" ht="15.75" customHeight="1">
      <c r="B1" s="8"/>
      <c r="C1" s="102"/>
      <c r="D1" s="102"/>
      <c r="E1" s="102"/>
      <c r="F1" s="102"/>
      <c r="G1" s="102"/>
      <c r="H1" s="195" t="s">
        <v>6</v>
      </c>
      <c r="I1" s="196"/>
      <c r="J1" s="5"/>
      <c r="K1" s="5"/>
      <c r="L1" s="5"/>
      <c r="M1" s="102"/>
      <c r="N1" s="102"/>
      <c r="O1" s="102"/>
      <c r="P1" s="102"/>
      <c r="Q1" s="102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</row>
    <row r="2" spans="2:62" ht="18.75">
      <c r="B2" s="142"/>
      <c r="C2" s="142"/>
      <c r="D2" s="102"/>
      <c r="E2" s="102"/>
      <c r="F2" s="102"/>
      <c r="G2" s="102"/>
      <c r="H2" s="142" t="s">
        <v>7</v>
      </c>
      <c r="I2" s="142"/>
      <c r="J2" s="142"/>
      <c r="K2" s="142"/>
      <c r="L2" s="142"/>
      <c r="M2" s="142"/>
      <c r="N2" s="142"/>
      <c r="O2" s="142"/>
      <c r="P2" s="102"/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</row>
    <row r="3" spans="2:62" ht="18.75">
      <c r="B3" s="142"/>
      <c r="C3" s="142"/>
      <c r="D3" s="102"/>
      <c r="E3" s="102"/>
      <c r="F3" s="102"/>
      <c r="G3" s="102"/>
      <c r="H3" s="142" t="s">
        <v>8</v>
      </c>
      <c r="I3" s="142"/>
      <c r="J3" s="142"/>
      <c r="K3" s="142"/>
      <c r="L3" s="142"/>
      <c r="M3" s="142"/>
      <c r="N3" s="142"/>
      <c r="O3" s="142"/>
      <c r="P3" s="102"/>
      <c r="Q3" s="102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</row>
    <row r="4" spans="2:62" ht="15.75" customHeight="1">
      <c r="B4" s="142"/>
      <c r="C4" s="142"/>
      <c r="D4" s="102"/>
      <c r="E4" s="102"/>
      <c r="F4" s="102"/>
      <c r="G4" s="102"/>
      <c r="H4" s="101" t="s">
        <v>9</v>
      </c>
      <c r="I4" s="142"/>
      <c r="J4" s="142"/>
      <c r="K4" s="102"/>
      <c r="M4" s="142"/>
      <c r="N4" s="142"/>
      <c r="O4" s="102"/>
      <c r="P4" s="102"/>
      <c r="Q4" s="102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</row>
    <row r="5" spans="2:62" ht="17.25" customHeight="1">
      <c r="B5" s="142"/>
      <c r="C5" s="142"/>
      <c r="D5" s="102"/>
      <c r="E5" s="102"/>
      <c r="F5" s="102"/>
      <c r="G5" s="102"/>
      <c r="H5" s="101" t="s">
        <v>10</v>
      </c>
      <c r="I5" s="142"/>
      <c r="J5" s="142"/>
      <c r="K5" s="102"/>
      <c r="M5" s="142"/>
      <c r="N5" s="142"/>
      <c r="O5" s="102"/>
      <c r="P5" s="102"/>
      <c r="Q5" s="102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</row>
    <row r="6" spans="2:62" ht="24.75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</row>
    <row r="7" spans="2:62" ht="18" customHeight="1">
      <c r="B7" s="102"/>
      <c r="C7" s="208" t="s">
        <v>199</v>
      </c>
      <c r="D7" s="191"/>
      <c r="E7" s="191"/>
      <c r="F7" s="191"/>
      <c r="G7" s="191"/>
      <c r="H7" s="206" t="s">
        <v>13</v>
      </c>
      <c r="I7" s="207"/>
      <c r="J7" s="102"/>
      <c r="K7" s="102"/>
      <c r="L7" s="102"/>
      <c r="M7" s="102"/>
      <c r="N7" s="102"/>
      <c r="O7" s="102"/>
      <c r="P7" s="102"/>
      <c r="Q7" s="102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</row>
    <row r="8" spans="2:62" ht="21" customHeight="1">
      <c r="B8" s="102"/>
      <c r="C8" s="142"/>
      <c r="D8" s="142"/>
      <c r="E8" s="142" t="s">
        <v>186</v>
      </c>
      <c r="F8" s="142"/>
      <c r="G8" s="142"/>
      <c r="H8" s="167" t="s">
        <v>193</v>
      </c>
      <c r="I8" s="102"/>
      <c r="J8" s="102"/>
      <c r="K8" s="102"/>
      <c r="L8" s="102"/>
      <c r="M8" s="102"/>
      <c r="N8" s="102"/>
      <c r="O8" s="102"/>
      <c r="P8" s="102"/>
      <c r="Q8" s="102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</row>
    <row r="9" spans="2:62" ht="29.25" customHeight="1">
      <c r="B9" s="102"/>
      <c r="C9" s="142"/>
      <c r="D9" s="142"/>
      <c r="E9" s="142"/>
      <c r="F9" s="142"/>
      <c r="G9" s="142"/>
      <c r="H9" s="168" t="s">
        <v>196</v>
      </c>
      <c r="I9" s="167"/>
      <c r="J9" s="167"/>
      <c r="K9" s="167"/>
      <c r="L9" s="167"/>
      <c r="M9" s="167"/>
      <c r="N9" s="167"/>
      <c r="O9" s="167"/>
      <c r="P9" s="102"/>
      <c r="Q9" s="102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</row>
    <row r="10" spans="2:62" ht="41.25" customHeight="1">
      <c r="B10" s="142"/>
      <c r="C10" s="188" t="s">
        <v>187</v>
      </c>
      <c r="D10" s="189"/>
      <c r="E10" s="189"/>
      <c r="F10" s="189"/>
      <c r="G10" s="189"/>
      <c r="H10" s="190" t="s">
        <v>197</v>
      </c>
      <c r="I10" s="191"/>
      <c r="J10" s="191"/>
      <c r="K10" s="191"/>
      <c r="L10" s="191"/>
      <c r="M10" s="191"/>
      <c r="N10" s="191"/>
      <c r="O10" s="191"/>
      <c r="P10" s="102"/>
      <c r="Q10" s="102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</row>
    <row r="11" spans="2:62" ht="21.75" customHeight="1">
      <c r="B11" s="142"/>
      <c r="C11" s="162" t="s">
        <v>188</v>
      </c>
      <c r="D11" s="5"/>
      <c r="E11" s="5"/>
      <c r="F11" s="5"/>
      <c r="G11" s="5"/>
      <c r="H11" s="167" t="s">
        <v>191</v>
      </c>
      <c r="I11" s="167"/>
      <c r="J11" s="167"/>
      <c r="K11" s="167"/>
      <c r="L11" s="167"/>
      <c r="M11" s="167"/>
      <c r="N11" s="167"/>
      <c r="O11" s="167"/>
      <c r="P11" s="102"/>
      <c r="Q11" s="102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</row>
    <row r="12" spans="2:62" ht="27" customHeight="1">
      <c r="B12" s="142"/>
      <c r="C12" s="162"/>
      <c r="D12" s="5"/>
      <c r="E12" s="5"/>
      <c r="F12" s="5"/>
      <c r="G12" s="5"/>
      <c r="H12" s="161" t="s">
        <v>194</v>
      </c>
      <c r="I12" s="142"/>
      <c r="J12" s="102"/>
      <c r="K12" s="102"/>
      <c r="L12" s="102"/>
      <c r="M12" s="102"/>
      <c r="N12" s="102"/>
      <c r="O12" s="102"/>
      <c r="P12" s="102"/>
      <c r="Q12" s="102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</row>
    <row r="13" spans="2:62" ht="34.5" customHeight="1">
      <c r="B13" s="142"/>
      <c r="C13" s="162"/>
      <c r="D13" s="5"/>
      <c r="E13" s="5"/>
      <c r="F13" s="5"/>
      <c r="G13" s="5"/>
      <c r="H13" s="142"/>
      <c r="I13" s="142"/>
      <c r="J13" s="102"/>
      <c r="K13" s="102"/>
      <c r="L13" s="102"/>
      <c r="M13" s="102"/>
      <c r="N13" s="102"/>
      <c r="O13" s="102"/>
      <c r="P13" s="102"/>
      <c r="Q13" s="102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4"/>
      <c r="AE13" s="104"/>
      <c r="AF13" s="104"/>
      <c r="AG13" s="104"/>
      <c r="AH13" s="104"/>
      <c r="AI13" s="104"/>
      <c r="AJ13" s="104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</row>
    <row r="14" spans="2:62" ht="14.25" customHeight="1">
      <c r="B14" s="142"/>
      <c r="C14" s="142"/>
      <c r="D14" s="142"/>
      <c r="E14" s="142"/>
      <c r="F14" s="142"/>
      <c r="G14" s="142"/>
      <c r="H14" s="142"/>
      <c r="I14" s="142"/>
      <c r="J14" s="118"/>
      <c r="K14" s="118"/>
      <c r="L14" s="118"/>
      <c r="M14" s="102"/>
      <c r="N14" s="102"/>
      <c r="O14" s="102"/>
      <c r="P14" s="102"/>
      <c r="Q14" s="155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4"/>
      <c r="AE14" s="104"/>
      <c r="AF14" s="104"/>
      <c r="AG14" s="104"/>
      <c r="AH14" s="104"/>
      <c r="AI14" s="104"/>
      <c r="AJ14" s="104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</row>
    <row r="15" spans="2:62" ht="15" customHeight="1">
      <c r="B15" s="142"/>
      <c r="C15" s="142"/>
      <c r="D15" s="142"/>
      <c r="E15" s="142"/>
      <c r="F15" s="142"/>
      <c r="G15" s="142"/>
      <c r="H15" s="142"/>
      <c r="I15" s="142"/>
      <c r="J15" s="118"/>
      <c r="K15" s="118"/>
      <c r="L15" s="118"/>
      <c r="M15" s="102"/>
      <c r="N15" s="102"/>
      <c r="O15" s="102"/>
      <c r="P15" s="102"/>
      <c r="Q15" s="102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</row>
    <row r="16" spans="2:62" ht="19.5" customHeight="1">
      <c r="B16" s="142" t="s">
        <v>28</v>
      </c>
      <c r="C16" s="161" t="s">
        <v>195</v>
      </c>
      <c r="D16" s="142"/>
      <c r="E16" s="142"/>
      <c r="F16" s="142"/>
      <c r="G16" s="142"/>
      <c r="H16" s="142"/>
      <c r="I16" s="142"/>
      <c r="J16" s="102"/>
      <c r="K16" s="102"/>
      <c r="L16" s="102"/>
      <c r="M16" s="102"/>
      <c r="N16" s="102"/>
      <c r="O16" s="102"/>
      <c r="P16" s="102"/>
      <c r="Q16" s="102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</row>
    <row r="17" spans="2:39" ht="2.25" customHeight="1" thickBot="1">
      <c r="B17" s="142"/>
      <c r="C17" s="142"/>
      <c r="D17" s="142"/>
      <c r="E17" s="142"/>
      <c r="F17" s="142"/>
      <c r="G17" s="142"/>
      <c r="H17" s="142"/>
      <c r="I17" s="142"/>
      <c r="J17" s="102"/>
      <c r="K17" s="102"/>
      <c r="L17" s="102"/>
      <c r="M17" s="102"/>
      <c r="N17" s="102"/>
      <c r="O17" s="102"/>
      <c r="P17" s="102"/>
      <c r="Q17" s="102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</row>
    <row r="18" spans="1:39" s="107" customFormat="1" ht="16.5" thickBot="1">
      <c r="A18" s="101"/>
      <c r="B18" s="109" t="s">
        <v>30</v>
      </c>
      <c r="C18" s="111" t="s">
        <v>31</v>
      </c>
      <c r="D18" s="112" t="s">
        <v>32</v>
      </c>
      <c r="E18" s="112" t="s">
        <v>33</v>
      </c>
      <c r="F18" s="113"/>
      <c r="G18" s="114" t="s">
        <v>34</v>
      </c>
      <c r="H18" s="200" t="s">
        <v>35</v>
      </c>
      <c r="I18" s="115" t="s">
        <v>36</v>
      </c>
      <c r="J18" s="115" t="s">
        <v>37</v>
      </c>
      <c r="K18" s="116"/>
      <c r="L18" s="110" t="s">
        <v>184</v>
      </c>
      <c r="M18" s="110"/>
      <c r="N18" s="110"/>
      <c r="O18" s="116" t="s">
        <v>39</v>
      </c>
      <c r="P18" s="192" t="s">
        <v>192</v>
      </c>
      <c r="Q18" s="102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</row>
    <row r="19" spans="1:69" s="107" customFormat="1" ht="15.75">
      <c r="A19" s="101"/>
      <c r="B19" s="117" t="s">
        <v>40</v>
      </c>
      <c r="C19" s="119" t="s">
        <v>41</v>
      </c>
      <c r="D19" s="120" t="s">
        <v>42</v>
      </c>
      <c r="E19" s="120" t="s">
        <v>43</v>
      </c>
      <c r="F19" s="117" t="s">
        <v>44</v>
      </c>
      <c r="G19" s="121" t="s">
        <v>45</v>
      </c>
      <c r="H19" s="201"/>
      <c r="I19" s="122">
        <v>0.25</v>
      </c>
      <c r="J19" s="123">
        <v>0.1</v>
      </c>
      <c r="K19" s="197" t="s">
        <v>185</v>
      </c>
      <c r="L19" s="203" t="s">
        <v>46</v>
      </c>
      <c r="M19" s="124"/>
      <c r="N19" s="124"/>
      <c r="O19" s="118" t="s">
        <v>47</v>
      </c>
      <c r="P19" s="193"/>
      <c r="Q19" s="102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</row>
    <row r="20" spans="1:69" s="107" customFormat="1" ht="15.75">
      <c r="A20" s="101"/>
      <c r="B20" s="117"/>
      <c r="C20" s="119"/>
      <c r="D20" s="120" t="s">
        <v>48</v>
      </c>
      <c r="E20" s="120" t="s">
        <v>49</v>
      </c>
      <c r="F20" s="117"/>
      <c r="G20" s="121"/>
      <c r="H20" s="201"/>
      <c r="I20" s="125"/>
      <c r="J20" s="126"/>
      <c r="K20" s="198"/>
      <c r="L20" s="204"/>
      <c r="M20" s="126"/>
      <c r="N20" s="126"/>
      <c r="O20" s="118" t="s">
        <v>50</v>
      </c>
      <c r="P20" s="193"/>
      <c r="Q20" s="102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</row>
    <row r="21" spans="1:69" s="107" customFormat="1" ht="15.75">
      <c r="A21" s="101"/>
      <c r="B21" s="117"/>
      <c r="C21" s="119"/>
      <c r="D21" s="120"/>
      <c r="E21" s="120"/>
      <c r="F21" s="117"/>
      <c r="G21" s="121"/>
      <c r="H21" s="201"/>
      <c r="I21" s="125"/>
      <c r="J21" s="126"/>
      <c r="K21" s="198"/>
      <c r="L21" s="204"/>
      <c r="M21" s="126"/>
      <c r="N21" s="126"/>
      <c r="O21" s="118" t="s">
        <v>52</v>
      </c>
      <c r="P21" s="193"/>
      <c r="Q21" s="102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</row>
    <row r="22" spans="2:39" ht="80.25" customHeight="1" thickBot="1">
      <c r="B22" s="127"/>
      <c r="C22" s="128"/>
      <c r="D22" s="129"/>
      <c r="E22" s="129"/>
      <c r="F22" s="100"/>
      <c r="G22" s="130"/>
      <c r="H22" s="202"/>
      <c r="I22" s="131"/>
      <c r="J22" s="132"/>
      <c r="K22" s="199"/>
      <c r="L22" s="205"/>
      <c r="M22" s="132"/>
      <c r="N22" s="132"/>
      <c r="O22" s="105" t="s">
        <v>49</v>
      </c>
      <c r="P22" s="194"/>
      <c r="Q22" s="102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</row>
    <row r="23" spans="2:39" ht="22.5" customHeight="1">
      <c r="B23" s="133">
        <v>1</v>
      </c>
      <c r="C23" s="176" t="s">
        <v>54</v>
      </c>
      <c r="D23" s="156">
        <v>1</v>
      </c>
      <c r="E23" s="174">
        <v>15000</v>
      </c>
      <c r="F23" s="175">
        <v>500</v>
      </c>
      <c r="G23" s="175"/>
      <c r="H23" s="175">
        <f>SUM(E23:G23)*50/100</f>
        <v>7750</v>
      </c>
      <c r="I23" s="175"/>
      <c r="J23" s="175"/>
      <c r="K23" s="175"/>
      <c r="L23" s="175"/>
      <c r="M23" s="175"/>
      <c r="N23" s="175"/>
      <c r="O23" s="175">
        <f>SUM(E23:N23)</f>
        <v>23250</v>
      </c>
      <c r="P23" s="164"/>
      <c r="Q23" s="134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</row>
    <row r="24" spans="2:39" ht="57" customHeight="1">
      <c r="B24" s="133">
        <v>2</v>
      </c>
      <c r="C24" s="177" t="s">
        <v>55</v>
      </c>
      <c r="D24" s="156">
        <v>1</v>
      </c>
      <c r="E24" s="174">
        <v>12500</v>
      </c>
      <c r="F24" s="175">
        <v>400</v>
      </c>
      <c r="G24" s="175"/>
      <c r="H24" s="175">
        <f>SUM(E24:G24)*41/100</f>
        <v>5289</v>
      </c>
      <c r="I24" s="175"/>
      <c r="J24" s="175"/>
      <c r="K24" s="175"/>
      <c r="L24" s="175"/>
      <c r="M24" s="175"/>
      <c r="N24" s="175"/>
      <c r="O24" s="175">
        <f>SUM(E24:N24)</f>
        <v>18189</v>
      </c>
      <c r="P24" s="164"/>
      <c r="Q24" s="134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</row>
    <row r="25" spans="2:39" ht="57" customHeight="1">
      <c r="B25" s="135">
        <v>3</v>
      </c>
      <c r="C25" s="177" t="s">
        <v>56</v>
      </c>
      <c r="D25" s="152">
        <v>1</v>
      </c>
      <c r="E25" s="153">
        <v>12000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>
        <f>SUM(E25:N25)</f>
        <v>12000</v>
      </c>
      <c r="P25" s="165"/>
      <c r="Q25" s="134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</row>
    <row r="26" spans="2:39" ht="55.5" customHeight="1">
      <c r="B26" s="133">
        <v>4</v>
      </c>
      <c r="C26" s="177" t="s">
        <v>56</v>
      </c>
      <c r="D26" s="152">
        <v>1</v>
      </c>
      <c r="E26" s="153">
        <v>12000</v>
      </c>
      <c r="F26" s="154">
        <v>400</v>
      </c>
      <c r="G26" s="154"/>
      <c r="H26" s="154">
        <f>SUM(E26:G26)*41/100</f>
        <v>5084</v>
      </c>
      <c r="I26" s="154"/>
      <c r="J26" s="154"/>
      <c r="K26" s="154"/>
      <c r="L26" s="154"/>
      <c r="M26" s="154"/>
      <c r="N26" s="154"/>
      <c r="O26" s="154">
        <f>SUM(E26:N26)</f>
        <v>17484</v>
      </c>
      <c r="P26" s="165"/>
      <c r="Q26" s="134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</row>
    <row r="27" spans="2:39" ht="42.75" customHeight="1">
      <c r="B27" s="172"/>
      <c r="C27" s="149" t="s">
        <v>198</v>
      </c>
      <c r="D27" s="136"/>
      <c r="E27" s="150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73"/>
      <c r="Q27" s="134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</row>
    <row r="28" spans="2:39" ht="21.75" customHeight="1" thickBot="1">
      <c r="B28" s="166"/>
      <c r="C28" s="163" t="s">
        <v>0</v>
      </c>
      <c r="D28" s="158">
        <v>128.25</v>
      </c>
      <c r="E28" s="157"/>
      <c r="F28" s="158">
        <v>33800</v>
      </c>
      <c r="G28" s="158">
        <v>90735.75</v>
      </c>
      <c r="H28" s="158">
        <v>248541.7125</v>
      </c>
      <c r="I28" s="158">
        <v>853</v>
      </c>
      <c r="J28" s="158">
        <v>0</v>
      </c>
      <c r="K28" s="158">
        <v>1706</v>
      </c>
      <c r="L28" s="159"/>
      <c r="M28" s="160"/>
      <c r="N28" s="160"/>
      <c r="O28" s="160">
        <v>1192864.4625</v>
      </c>
      <c r="P28" s="137"/>
      <c r="Q28" s="134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  <row r="29" spans="2:39" ht="21.75" customHeight="1">
      <c r="B29" s="138"/>
      <c r="C29" s="209"/>
      <c r="D29" s="210"/>
      <c r="E29" s="211"/>
      <c r="F29" s="210"/>
      <c r="G29" s="210"/>
      <c r="H29" s="210"/>
      <c r="I29" s="210"/>
      <c r="J29" s="210"/>
      <c r="K29" s="210"/>
      <c r="L29" s="212"/>
      <c r="M29" s="210"/>
      <c r="N29" s="210"/>
      <c r="O29" s="210"/>
      <c r="P29" s="134"/>
      <c r="Q29" s="134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</row>
    <row r="30" spans="2:39" ht="21.75" customHeight="1">
      <c r="B30" s="138"/>
      <c r="C30" s="209"/>
      <c r="D30" s="210"/>
      <c r="E30" s="211"/>
      <c r="F30" s="210"/>
      <c r="G30" s="210"/>
      <c r="H30" s="210"/>
      <c r="I30" s="210"/>
      <c r="J30" s="210"/>
      <c r="K30" s="210"/>
      <c r="L30" s="212"/>
      <c r="M30" s="210"/>
      <c r="N30" s="210"/>
      <c r="O30" s="210"/>
      <c r="P30" s="134"/>
      <c r="Q30" s="134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</row>
    <row r="31" spans="2:39" ht="21.75" customHeight="1">
      <c r="B31" s="138"/>
      <c r="C31" s="118"/>
      <c r="D31" s="118"/>
      <c r="E31" s="134"/>
      <c r="F31" s="134"/>
      <c r="G31" s="134"/>
      <c r="H31" s="134"/>
      <c r="I31" s="134"/>
      <c r="J31" s="134"/>
      <c r="K31" s="134"/>
      <c r="L31" s="118"/>
      <c r="M31" s="134"/>
      <c r="N31" s="134"/>
      <c r="O31" s="134"/>
      <c r="P31" s="134"/>
      <c r="Q31" s="134"/>
      <c r="R31" s="103"/>
      <c r="S31" s="103"/>
      <c r="T31" s="171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</row>
    <row r="32" spans="2:39" ht="21.75" customHeight="1">
      <c r="B32" s="118"/>
      <c r="C32" s="169" t="s">
        <v>20</v>
      </c>
      <c r="D32" s="140"/>
      <c r="E32" s="140"/>
      <c r="F32" s="140"/>
      <c r="G32" s="140" t="s">
        <v>189</v>
      </c>
      <c r="H32" s="140"/>
      <c r="I32" s="170" t="s">
        <v>22</v>
      </c>
      <c r="J32" s="140"/>
      <c r="K32" s="118"/>
      <c r="L32" s="118"/>
      <c r="M32" s="118"/>
      <c r="N32" s="134"/>
      <c r="O32" s="134"/>
      <c r="P32" s="141"/>
      <c r="Q32" s="134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</row>
    <row r="33" spans="2:39" ht="21.75" customHeight="1">
      <c r="B33" s="118"/>
      <c r="C33" s="139"/>
      <c r="D33" s="140"/>
      <c r="E33" s="140"/>
      <c r="F33" s="140"/>
      <c r="G33" s="140"/>
      <c r="H33" s="140"/>
      <c r="I33" s="140"/>
      <c r="J33" s="140"/>
      <c r="K33" s="134"/>
      <c r="L33" s="118"/>
      <c r="M33" s="118"/>
      <c r="N33" s="118" t="s">
        <v>177</v>
      </c>
      <c r="O33" s="118"/>
      <c r="P33" s="118"/>
      <c r="Q33" s="134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</row>
    <row r="34" spans="2:39" ht="21.75" customHeight="1">
      <c r="B34" s="102"/>
      <c r="C34" s="167" t="s">
        <v>178</v>
      </c>
      <c r="D34" s="142"/>
      <c r="E34" s="142"/>
      <c r="F34" s="142"/>
      <c r="G34" s="142"/>
      <c r="H34" s="142"/>
      <c r="I34" s="161" t="s">
        <v>190</v>
      </c>
      <c r="J34" s="142"/>
      <c r="K34" s="141"/>
      <c r="L34" s="102"/>
      <c r="M34" s="102"/>
      <c r="N34" s="102"/>
      <c r="O34" s="102"/>
      <c r="P34" s="102"/>
      <c r="Q34" s="134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</row>
    <row r="35" spans="2:39" ht="21.75" customHeight="1">
      <c r="B35" s="118"/>
      <c r="C35" s="108"/>
      <c r="D35" s="118"/>
      <c r="E35" s="118"/>
      <c r="F35" s="118"/>
      <c r="G35" s="118"/>
      <c r="H35" s="118"/>
      <c r="I35" s="118"/>
      <c r="J35" s="118"/>
      <c r="K35" s="134"/>
      <c r="L35" s="118"/>
      <c r="M35" s="118"/>
      <c r="N35" s="118" t="s">
        <v>177</v>
      </c>
      <c r="O35" s="118"/>
      <c r="P35" s="118"/>
      <c r="Q35" s="134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</row>
    <row r="36" spans="2:39" ht="21.75" customHeight="1">
      <c r="B36" s="103"/>
      <c r="C36" s="143"/>
      <c r="D36" s="103"/>
      <c r="E36" s="103"/>
      <c r="F36" s="103"/>
      <c r="G36" s="103"/>
      <c r="H36" s="103"/>
      <c r="I36" s="103"/>
      <c r="J36" s="103"/>
      <c r="K36" s="144"/>
      <c r="L36" s="103"/>
      <c r="M36" s="103"/>
      <c r="N36" s="103"/>
      <c r="O36" s="103"/>
      <c r="P36" s="103"/>
      <c r="Q36" s="144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</row>
    <row r="37" spans="2:39" ht="21.75" customHeight="1">
      <c r="B37" s="145"/>
      <c r="C37" s="146"/>
      <c r="D37" s="103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03"/>
      <c r="Q37" s="144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</row>
    <row r="38" spans="2:39" ht="17.25" customHeight="1">
      <c r="B38" s="145"/>
      <c r="C38" s="146"/>
      <c r="D38" s="10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03"/>
      <c r="Q38" s="144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</row>
    <row r="39" spans="2:39" ht="25.5" customHeight="1">
      <c r="B39" s="145"/>
      <c r="C39" s="146"/>
      <c r="D39" s="103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03"/>
      <c r="Q39" s="144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</row>
    <row r="40" spans="2:39" ht="29.25" customHeight="1">
      <c r="B40" s="145"/>
      <c r="C40" s="143"/>
      <c r="D40" s="103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03"/>
      <c r="Q40" s="144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</row>
    <row r="41" spans="2:39" ht="29.25" customHeight="1">
      <c r="B41" s="103"/>
      <c r="C41" s="143"/>
      <c r="D41" s="103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03"/>
      <c r="Q41" s="144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</row>
    <row r="42" spans="3:39" ht="28.5" customHeight="1">
      <c r="C42" s="101"/>
      <c r="E42" s="147"/>
      <c r="F42" s="147"/>
      <c r="G42" s="147"/>
      <c r="H42" s="147"/>
      <c r="K42" s="147"/>
      <c r="L42" s="147"/>
      <c r="M42" s="147"/>
      <c r="N42" s="147"/>
      <c r="O42" s="147"/>
      <c r="Q42" s="144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</row>
    <row r="43" spans="2:39" ht="28.5" customHeight="1">
      <c r="B43" s="103"/>
      <c r="C43" s="146"/>
      <c r="D43" s="103"/>
      <c r="E43" s="144"/>
      <c r="F43" s="144"/>
      <c r="G43" s="144"/>
      <c r="H43" s="144"/>
      <c r="I43" s="103"/>
      <c r="J43" s="103"/>
      <c r="K43" s="144"/>
      <c r="L43" s="144"/>
      <c r="M43" s="144"/>
      <c r="N43" s="144"/>
      <c r="O43" s="144"/>
      <c r="P43" s="103"/>
      <c r="Q43" s="144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</row>
    <row r="44" spans="3:39" ht="29.25" customHeight="1">
      <c r="C44" s="148"/>
      <c r="E44" s="147"/>
      <c r="F44" s="147"/>
      <c r="G44" s="147"/>
      <c r="H44" s="147"/>
      <c r="K44" s="147"/>
      <c r="L44" s="147"/>
      <c r="M44" s="147"/>
      <c r="N44" s="144"/>
      <c r="O44" s="144"/>
      <c r="P44" s="103"/>
      <c r="Q44" s="144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</row>
    <row r="45" spans="3:18" ht="12.75">
      <c r="C45" s="148"/>
      <c r="E45" s="147"/>
      <c r="F45" s="147"/>
      <c r="G45" s="147"/>
      <c r="H45" s="147"/>
      <c r="K45" s="147"/>
      <c r="L45" s="147"/>
      <c r="M45" s="147"/>
      <c r="N45" s="144"/>
      <c r="O45" s="144"/>
      <c r="P45" s="103"/>
      <c r="Q45" s="103"/>
      <c r="R45" s="103"/>
    </row>
    <row r="46" spans="3:16" ht="12.75">
      <c r="C46" s="148"/>
      <c r="E46" s="147"/>
      <c r="F46" s="147"/>
      <c r="G46" s="147"/>
      <c r="H46" s="147"/>
      <c r="I46" s="147"/>
      <c r="J46" s="147"/>
      <c r="K46" s="147"/>
      <c r="L46" s="147"/>
      <c r="M46" s="147"/>
      <c r="N46" s="144"/>
      <c r="O46" s="144"/>
      <c r="P46" s="103"/>
    </row>
    <row r="47" spans="3:16" ht="12.75">
      <c r="C47" s="148"/>
      <c r="E47" s="147"/>
      <c r="F47" s="147"/>
      <c r="G47" s="147"/>
      <c r="H47" s="147"/>
      <c r="I47" s="147"/>
      <c r="J47" s="147"/>
      <c r="K47" s="147"/>
      <c r="L47" s="147"/>
      <c r="M47" s="147"/>
      <c r="N47" s="144"/>
      <c r="O47" s="144"/>
      <c r="P47" s="103"/>
    </row>
    <row r="48" spans="3:16" ht="12.75">
      <c r="C48" s="148"/>
      <c r="E48" s="147"/>
      <c r="F48" s="147"/>
      <c r="G48" s="147"/>
      <c r="H48" s="147"/>
      <c r="I48" s="147"/>
      <c r="J48" s="147"/>
      <c r="K48" s="147"/>
      <c r="L48" s="147"/>
      <c r="M48" s="147"/>
      <c r="N48" s="144"/>
      <c r="O48" s="144"/>
      <c r="P48" s="103"/>
    </row>
    <row r="49" spans="2:16" ht="12.75">
      <c r="B49" s="103"/>
      <c r="C49" s="106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</sheetData>
  <mergeCells count="9">
    <mergeCell ref="C10:G10"/>
    <mergeCell ref="H10:O10"/>
    <mergeCell ref="P18:P22"/>
    <mergeCell ref="H1:I1"/>
    <mergeCell ref="K19:K22"/>
    <mergeCell ref="H18:H22"/>
    <mergeCell ref="L19:L22"/>
    <mergeCell ref="H7:I7"/>
    <mergeCell ref="C7:G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52" r:id="rId1"/>
  <colBreaks count="2" manualBreakCount="2">
    <brk id="16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2001</dc:creator>
  <cp:keywords/>
  <dc:description/>
  <cp:lastModifiedBy>User</cp:lastModifiedBy>
  <cp:lastPrinted>2021-12-30T11:32:04Z</cp:lastPrinted>
  <dcterms:created xsi:type="dcterms:W3CDTF">2002-07-23T06:47:22Z</dcterms:created>
  <dcterms:modified xsi:type="dcterms:W3CDTF">2021-12-30T11:32:36Z</dcterms:modified>
  <cp:category/>
  <cp:version/>
  <cp:contentType/>
  <cp:contentStatus/>
</cp:coreProperties>
</file>